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D519C2C-6342-4F0E-AB39-15C0E31412D7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2.어촌계구성원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31" l="1"/>
  <c r="D30" i="31"/>
  <c r="E30" i="31"/>
  <c r="F30" i="31"/>
  <c r="G30" i="31"/>
  <c r="H30" i="31"/>
  <c r="I30" i="31"/>
  <c r="J30" i="31"/>
  <c r="K30" i="31"/>
  <c r="L30" i="31"/>
  <c r="M30" i="31"/>
  <c r="K31" i="31"/>
  <c r="L31" i="31"/>
  <c r="M31" i="31"/>
  <c r="C32" i="31"/>
  <c r="D32" i="31"/>
  <c r="E32" i="31"/>
  <c r="F32" i="31"/>
  <c r="G32" i="31"/>
  <c r="H32" i="31"/>
  <c r="I32" i="31"/>
  <c r="J32" i="31"/>
  <c r="K32" i="31"/>
  <c r="L32" i="31"/>
  <c r="M32" i="31"/>
  <c r="C33" i="31"/>
  <c r="D33" i="31"/>
  <c r="E33" i="31"/>
  <c r="F33" i="31"/>
  <c r="G33" i="31"/>
  <c r="H33" i="31"/>
  <c r="I33" i="31"/>
  <c r="J33" i="31"/>
  <c r="K33" i="31"/>
  <c r="L33" i="31"/>
  <c r="M33" i="31"/>
  <c r="C34" i="31"/>
  <c r="D34" i="31"/>
  <c r="E34" i="31"/>
  <c r="F34" i="31"/>
  <c r="G34" i="31"/>
  <c r="H34" i="31"/>
  <c r="I34" i="31"/>
  <c r="J34" i="31"/>
  <c r="K34" i="31"/>
  <c r="L34" i="31"/>
  <c r="M34" i="31"/>
  <c r="C35" i="31"/>
  <c r="D35" i="31"/>
  <c r="E35" i="31"/>
  <c r="F35" i="31"/>
  <c r="G35" i="31"/>
  <c r="H35" i="31"/>
  <c r="I35" i="31"/>
  <c r="J35" i="31"/>
  <c r="K35" i="31"/>
  <c r="L35" i="31"/>
  <c r="M35" i="31"/>
  <c r="C36" i="31"/>
  <c r="D36" i="31"/>
  <c r="E36" i="31"/>
  <c r="F36" i="31"/>
  <c r="G36" i="31"/>
  <c r="H36" i="31"/>
  <c r="I36" i="31"/>
  <c r="J36" i="31"/>
  <c r="K36" i="31"/>
  <c r="L36" i="31"/>
  <c r="M36" i="31"/>
  <c r="I37" i="31"/>
  <c r="J37" i="31"/>
  <c r="K37" i="31"/>
  <c r="L37" i="31"/>
  <c r="M37" i="31"/>
  <c r="K38" i="31"/>
  <c r="L38" i="31"/>
  <c r="M38" i="31"/>
  <c r="C39" i="31"/>
  <c r="D39" i="31"/>
  <c r="E39" i="31"/>
  <c r="F39" i="31"/>
  <c r="G39" i="31"/>
  <c r="H39" i="31"/>
  <c r="I39" i="31"/>
  <c r="J39" i="31"/>
  <c r="M39" i="31"/>
  <c r="C40" i="31"/>
  <c r="D40" i="31"/>
  <c r="E40" i="31"/>
  <c r="F40" i="31"/>
  <c r="G40" i="31"/>
  <c r="H40" i="31"/>
  <c r="I40" i="31"/>
  <c r="J40" i="31"/>
  <c r="K40" i="31"/>
  <c r="L40" i="31"/>
  <c r="M40" i="31"/>
  <c r="C41" i="31"/>
  <c r="D41" i="31"/>
  <c r="E41" i="31"/>
  <c r="F41" i="31"/>
  <c r="G41" i="31"/>
  <c r="H41" i="31"/>
  <c r="I41" i="31"/>
  <c r="J41" i="31"/>
  <c r="K41" i="31"/>
  <c r="L41" i="31"/>
  <c r="M41" i="31"/>
  <c r="C37" i="31"/>
  <c r="D37" i="31"/>
  <c r="E37" i="31"/>
  <c r="F37" i="31"/>
  <c r="G37" i="31"/>
  <c r="H37" i="31"/>
  <c r="L27" i="31"/>
  <c r="K27" i="31"/>
  <c r="K15" i="31"/>
  <c r="L39" i="31" l="1"/>
  <c r="K39" i="31"/>
</calcChain>
</file>

<file path=xl/sharedStrings.xml><?xml version="1.0" encoding="utf-8"?>
<sst xmlns="http://schemas.openxmlformats.org/spreadsheetml/2006/main" count="48" uniqueCount="24">
  <si>
    <t>단위 : 명</t>
    <phoneticPr fontId="2" type="noConversion"/>
  </si>
  <si>
    <t>구분</t>
    <phoneticPr fontId="2" type="noConversion"/>
  </si>
  <si>
    <t>계</t>
    <phoneticPr fontId="2" type="noConversion"/>
  </si>
  <si>
    <t>강  원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</si>
  <si>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</si>
  <si>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</si>
  <si>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</si>
  <si>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</si>
  <si>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제  주</t>
    <phoneticPr fontId="2" type="noConversion"/>
  </si>
  <si>
    <t>합  계</t>
    <phoneticPr fontId="2" type="noConversion"/>
  </si>
  <si>
    <t>준계원</t>
    <phoneticPr fontId="2" type="noConversion"/>
  </si>
  <si>
    <t>계  원</t>
    <phoneticPr fontId="2" type="noConversion"/>
  </si>
  <si>
    <t>인  천</t>
    <phoneticPr fontId="2" type="noConversion"/>
  </si>
  <si>
    <t>경  기</t>
    <phoneticPr fontId="2" type="noConversion"/>
  </si>
  <si>
    <t>울  산</t>
    <phoneticPr fontId="2" type="noConversion"/>
  </si>
  <si>
    <t>충  남</t>
    <phoneticPr fontId="2" type="noConversion"/>
  </si>
  <si>
    <t>시도</t>
    <phoneticPr fontId="2" type="noConversion"/>
  </si>
  <si>
    <t>주 : 1) 2019~ : 경상남도에 포함된 부경신항 조합 중 부산시에 소재한 어촌계 포함</t>
    <phoneticPr fontId="2" type="noConversion"/>
  </si>
  <si>
    <t>자료 : 수협중앙회, 「어촌계 분류평정 및 현황」, 2010-2020</t>
    <phoneticPr fontId="2" type="noConversion"/>
  </si>
  <si>
    <t xml:space="preserve">         수협중앙회, 「어촌계 현황조사 결과보고」, 2022~2024.</t>
    <phoneticPr fontId="2" type="noConversion"/>
  </si>
  <si>
    <r>
      <t>부  산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</si>
  <si>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t>2. 어촌계 구성원</t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</si>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</sst>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\ ;[Red]\-#,##0\ ;\-\ "/>
  </numFmts>
  <fonts count="13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63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7" fillId="5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176" fontId="7" fillId="5" borderId="1" xfId="0" applyNumberFormat="1" applyFont="1" applyFill="1" applyBorder="1" applyAlignment="1">
      <alignment horizontal="right" vertical="center"/>
    </xf>
    <xf numFmtId="176" fontId="7" fillId="5" borderId="5" xfId="0" applyNumberFormat="1" applyFont="1" applyFill="1" applyBorder="1" applyAlignment="1">
      <alignment horizontal="right" vertical="center"/>
    </xf>
    <xf numFmtId="176" fontId="7" fillId="5" borderId="4" xfId="0" applyNumberFormat="1" applyFont="1" applyFill="1" applyBorder="1" applyAlignment="1">
      <alignment horizontal="right" vertical="center"/>
    </xf>
    <xf numFmtId="177" fontId="8" fillId="5" borderId="5" xfId="0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5" borderId="6" xfId="0" applyFont="1" applyFill="1" applyBorder="1" applyAlignment="1">
      <alignment horizontal="center" vertical="center"/>
    </xf>
    <xf numFmtId="176" fontId="7" fillId="5" borderId="6" xfId="0" applyNumberFormat="1" applyFont="1" applyFill="1" applyBorder="1" applyAlignment="1">
      <alignment horizontal="right" vertical="center"/>
    </xf>
    <xf numFmtId="176" fontId="7" fillId="5" borderId="10" xfId="0" applyNumberFormat="1" applyFont="1" applyFill="1" applyBorder="1" applyAlignment="1">
      <alignment horizontal="right" vertical="center"/>
    </xf>
    <xf numFmtId="176" fontId="7" fillId="5" borderId="8" xfId="0" applyNumberFormat="1" applyFont="1" applyFill="1" applyBorder="1" applyAlignment="1">
      <alignment horizontal="right" vertical="center"/>
    </xf>
    <xf numFmtId="177" fontId="8" fillId="5" borderId="10" xfId="0" applyNumberFormat="1" applyFont="1" applyFill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7" fontId="7" fillId="5" borderId="5" xfId="0" applyNumberFormat="1" applyFont="1" applyFill="1" applyBorder="1" applyAlignment="1">
      <alignment horizontal="right" vertical="center"/>
    </xf>
    <xf numFmtId="41" fontId="7" fillId="0" borderId="5" xfId="15" applyFont="1" applyFill="1" applyBorder="1" applyAlignment="1">
      <alignment horizontal="right" vertical="center"/>
    </xf>
    <xf numFmtId="177" fontId="8" fillId="0" borderId="5" xfId="15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176" fontId="7" fillId="5" borderId="16" xfId="0" applyNumberFormat="1" applyFont="1" applyFill="1" applyBorder="1" applyAlignment="1">
      <alignment horizontal="right" vertical="center"/>
    </xf>
    <xf numFmtId="176" fontId="7" fillId="5" borderId="17" xfId="0" applyNumberFormat="1" applyFont="1" applyFill="1" applyBorder="1" applyAlignment="1">
      <alignment horizontal="right" vertical="center"/>
    </xf>
    <xf numFmtId="176" fontId="7" fillId="5" borderId="15" xfId="0" applyNumberFormat="1" applyFont="1" applyFill="1" applyBorder="1" applyAlignment="1">
      <alignment horizontal="right" vertical="center"/>
    </xf>
    <xf numFmtId="177" fontId="8" fillId="5" borderId="17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176" fontId="7" fillId="5" borderId="18" xfId="0" applyNumberFormat="1" applyFont="1" applyFill="1" applyBorder="1" applyAlignment="1">
      <alignment horizontal="right" vertical="center"/>
    </xf>
    <xf numFmtId="176" fontId="7" fillId="5" borderId="19" xfId="0" applyNumberFormat="1" applyFont="1" applyFill="1" applyBorder="1" applyAlignment="1">
      <alignment horizontal="right" vertical="center"/>
    </xf>
    <xf numFmtId="176" fontId="7" fillId="5" borderId="20" xfId="0" applyNumberFormat="1" applyFont="1" applyFill="1" applyBorder="1" applyAlignment="1">
      <alignment horizontal="right" vertical="center"/>
    </xf>
    <xf numFmtId="177" fontId="8" fillId="5" borderId="19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/>
    <xf numFmtId="176" fontId="10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top"/>
      <protection locked="0"/>
    </xf>
    <xf numFmtId="176" fontId="7" fillId="0" borderId="2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</cellXfs>
  <cellStyles count="25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" xfId="15" builtinId="6"/>
    <cellStyle name="쉼표 [0] 2 2" xfId="16" xr:uid="{00000000-0005-0000-0000-00000F000000}"/>
    <cellStyle name="쉼표 [0] 23" xfId="17" xr:uid="{00000000-0005-0000-0000-000010000000}"/>
    <cellStyle name="쉼표 [0] 3 2" xfId="18" xr:uid="{00000000-0005-0000-0000-000011000000}"/>
    <cellStyle name="표준" xfId="0" builtinId="0"/>
    <cellStyle name="표준 2" xfId="24" xr:uid="{4A555346-66E1-45E8-BF24-5A0183C9B98C}"/>
    <cellStyle name="표준 2 2" xfId="19" xr:uid="{00000000-0005-0000-0000-000013000000}"/>
    <cellStyle name="표준 23" xfId="20" xr:uid="{00000000-0005-0000-0000-000014000000}"/>
    <cellStyle name="표준 24" xfId="21" xr:uid="{00000000-0005-0000-0000-000015000000}"/>
    <cellStyle name="표준 25" xfId="22" xr:uid="{00000000-0005-0000-0000-000016000000}"/>
    <cellStyle name="표준 3 2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7"/>
  <sheetViews>
    <sheetView tabSelected="1" zoomScaleNormal="100" zoomScaleSheetLayoutView="120" workbookViewId="0">
      <selection activeCell="D13" sqref="D13:D14"/>
    </sheetView>
  </sheetViews>
  <sheetFormatPr defaultColWidth="8.81640625" defaultRowHeight="14.5" x14ac:dyDescent="0.4"/>
  <cols>
    <col min="1" max="1" width="7.453125" style="1" customWidth="1"/>
    <col min="2" max="2" width="8.7265625" style="1" customWidth="1"/>
    <col min="3" max="8" width="7.453125" style="1" customWidth="1"/>
    <col min="9" max="15" width="8.54296875" style="1" customWidth="1"/>
    <col min="16" max="16" width="9" style="1" customWidth="1"/>
    <col min="17" max="16384" width="8.81640625" style="1"/>
  </cols>
  <sheetData>
    <row r="1" spans="1:16" ht="15" x14ac:dyDescent="0.4">
      <c r="A1" s="52" t="s">
        <v>23</v>
      </c>
    </row>
    <row r="2" spans="1:16" ht="17" x14ac:dyDescent="0.4">
      <c r="A2" s="53" t="s">
        <v>22</v>
      </c>
    </row>
    <row r="3" spans="1:16" ht="15" customHeight="1" x14ac:dyDescent="0.4">
      <c r="A3" s="51" t="s">
        <v>21</v>
      </c>
      <c r="B3" s="2"/>
      <c r="C3" s="2"/>
      <c r="D3" s="2"/>
      <c r="E3" s="2"/>
      <c r="F3" s="2"/>
      <c r="I3" s="5"/>
      <c r="J3" s="2"/>
      <c r="K3" s="2"/>
      <c r="L3" s="2"/>
      <c r="M3" s="2"/>
      <c r="N3" s="2"/>
      <c r="O3" s="2"/>
      <c r="P3" s="2"/>
    </row>
    <row r="4" spans="1:16" ht="12" customHeight="1" x14ac:dyDescent="0.4">
      <c r="A4" s="2"/>
      <c r="B4" s="2"/>
      <c r="C4" s="2"/>
      <c r="D4" s="3"/>
      <c r="E4" s="3"/>
      <c r="F4" s="3"/>
      <c r="G4" s="3"/>
      <c r="H4" s="2"/>
      <c r="I4" s="2"/>
      <c r="J4" s="2"/>
      <c r="K4" s="3"/>
      <c r="L4" s="2"/>
      <c r="M4" s="3"/>
      <c r="N4" s="3"/>
      <c r="O4" s="3" t="s">
        <v>0</v>
      </c>
    </row>
    <row r="5" spans="1:16" ht="18" customHeight="1" x14ac:dyDescent="0.4">
      <c r="A5" s="11" t="s">
        <v>1</v>
      </c>
      <c r="B5" s="12" t="s">
        <v>16</v>
      </c>
      <c r="C5" s="12">
        <v>2011</v>
      </c>
      <c r="D5" s="12">
        <v>2012</v>
      </c>
      <c r="E5" s="12">
        <v>2013</v>
      </c>
      <c r="F5" s="13">
        <v>2014</v>
      </c>
      <c r="G5" s="13">
        <v>2015</v>
      </c>
      <c r="H5" s="12">
        <v>2016</v>
      </c>
      <c r="I5" s="11">
        <v>2017</v>
      </c>
      <c r="J5" s="12">
        <v>2018</v>
      </c>
      <c r="K5" s="13">
        <v>2019</v>
      </c>
      <c r="L5" s="13">
        <v>2020</v>
      </c>
      <c r="M5" s="13">
        <v>2021</v>
      </c>
      <c r="N5" s="13">
        <v>2022</v>
      </c>
      <c r="O5" s="14">
        <v>2023</v>
      </c>
    </row>
    <row r="6" spans="1:16" x14ac:dyDescent="0.4">
      <c r="A6" s="15" t="s">
        <v>11</v>
      </c>
      <c r="B6" s="10" t="s">
        <v>12</v>
      </c>
      <c r="C6" s="54">
        <v>10363</v>
      </c>
      <c r="D6" s="54">
        <v>9697</v>
      </c>
      <c r="E6" s="54">
        <v>9778</v>
      </c>
      <c r="F6" s="56">
        <v>10113</v>
      </c>
      <c r="G6" s="56">
        <v>9900</v>
      </c>
      <c r="H6" s="54">
        <v>9875</v>
      </c>
      <c r="I6" s="58">
        <v>9565</v>
      </c>
      <c r="J6" s="54">
        <v>9417</v>
      </c>
      <c r="K6" s="16">
        <v>5211</v>
      </c>
      <c r="L6" s="16">
        <v>5264</v>
      </c>
      <c r="M6" s="16">
        <v>5892</v>
      </c>
      <c r="N6" s="16">
        <v>6226</v>
      </c>
      <c r="O6" s="17">
        <v>6365</v>
      </c>
      <c r="P6" s="18"/>
    </row>
    <row r="7" spans="1:16" x14ac:dyDescent="0.4">
      <c r="A7" s="15"/>
      <c r="B7" s="10" t="s">
        <v>13</v>
      </c>
      <c r="C7" s="55"/>
      <c r="D7" s="55"/>
      <c r="E7" s="55"/>
      <c r="F7" s="57"/>
      <c r="G7" s="57"/>
      <c r="H7" s="55"/>
      <c r="I7" s="59"/>
      <c r="J7" s="55"/>
      <c r="K7" s="16">
        <v>4189</v>
      </c>
      <c r="L7" s="16">
        <v>4013</v>
      </c>
      <c r="M7" s="16">
        <v>3784</v>
      </c>
      <c r="N7" s="16">
        <v>3899</v>
      </c>
      <c r="O7" s="17">
        <v>3903</v>
      </c>
      <c r="P7" s="18"/>
    </row>
    <row r="8" spans="1:16" x14ac:dyDescent="0.4">
      <c r="A8" s="15"/>
      <c r="B8" s="19" t="s">
        <v>3</v>
      </c>
      <c r="C8" s="20">
        <v>5399</v>
      </c>
      <c r="D8" s="20">
        <v>5326</v>
      </c>
      <c r="E8" s="20">
        <v>5132</v>
      </c>
      <c r="F8" s="21">
        <v>5342</v>
      </c>
      <c r="G8" s="21">
        <v>5039</v>
      </c>
      <c r="H8" s="20">
        <v>4493</v>
      </c>
      <c r="I8" s="22">
        <v>4337</v>
      </c>
      <c r="J8" s="20">
        <v>4188</v>
      </c>
      <c r="K8" s="21">
        <v>3792</v>
      </c>
      <c r="L8" s="21">
        <v>3605</v>
      </c>
      <c r="M8" s="21">
        <v>3339</v>
      </c>
      <c r="N8" s="21">
        <v>3185</v>
      </c>
      <c r="O8" s="23">
        <v>3276</v>
      </c>
      <c r="P8" s="18"/>
    </row>
    <row r="9" spans="1:16" ht="16" x14ac:dyDescent="0.4">
      <c r="A9" s="15"/>
      <c r="B9" s="10" t="s">
        <v>15</v>
      </c>
      <c r="C9" s="50">
        <v>13447</v>
      </c>
      <c r="D9" s="24">
        <v>15070</v>
      </c>
      <c r="E9" s="24">
        <v>14908</v>
      </c>
      <c r="F9" s="16">
        <v>15474</v>
      </c>
      <c r="G9" s="16">
        <v>15362</v>
      </c>
      <c r="H9" s="24">
        <v>15376</v>
      </c>
      <c r="I9" s="25">
        <v>15259</v>
      </c>
      <c r="J9" s="24">
        <v>13625</v>
      </c>
      <c r="K9" s="16">
        <v>13886</v>
      </c>
      <c r="L9" s="16">
        <v>14837</v>
      </c>
      <c r="M9" s="16">
        <v>13045</v>
      </c>
      <c r="N9" s="16">
        <v>13396</v>
      </c>
      <c r="O9" s="17">
        <v>13387</v>
      </c>
      <c r="P9" s="18"/>
    </row>
    <row r="10" spans="1:16" x14ac:dyDescent="0.4">
      <c r="A10" s="15"/>
      <c r="B10" s="19" t="s">
        <v>4</v>
      </c>
      <c r="C10" s="20">
        <v>7811</v>
      </c>
      <c r="D10" s="20">
        <v>7601</v>
      </c>
      <c r="E10" s="20">
        <v>6952</v>
      </c>
      <c r="F10" s="21">
        <v>6758</v>
      </c>
      <c r="G10" s="21">
        <v>6746</v>
      </c>
      <c r="H10" s="20">
        <v>6372</v>
      </c>
      <c r="I10" s="22">
        <v>6734</v>
      </c>
      <c r="J10" s="20">
        <v>6861</v>
      </c>
      <c r="K10" s="21">
        <v>6421</v>
      </c>
      <c r="L10" s="21">
        <v>6169</v>
      </c>
      <c r="M10" s="21">
        <v>6365</v>
      </c>
      <c r="N10" s="21">
        <v>6449</v>
      </c>
      <c r="O10" s="23">
        <v>6311</v>
      </c>
      <c r="P10" s="18"/>
    </row>
    <row r="11" spans="1:16" x14ac:dyDescent="0.4">
      <c r="A11" s="15"/>
      <c r="B11" s="10" t="s">
        <v>5</v>
      </c>
      <c r="C11" s="24">
        <v>54152</v>
      </c>
      <c r="D11" s="24">
        <v>53199</v>
      </c>
      <c r="E11" s="24">
        <v>54211</v>
      </c>
      <c r="F11" s="16">
        <v>53784</v>
      </c>
      <c r="G11" s="16">
        <v>51622</v>
      </c>
      <c r="H11" s="24">
        <v>51753</v>
      </c>
      <c r="I11" s="25">
        <v>50760</v>
      </c>
      <c r="J11" s="24">
        <v>49994</v>
      </c>
      <c r="K11" s="16">
        <v>49802</v>
      </c>
      <c r="L11" s="16">
        <v>49664</v>
      </c>
      <c r="M11" s="16">
        <v>40889</v>
      </c>
      <c r="N11" s="16">
        <v>41525</v>
      </c>
      <c r="O11" s="17">
        <v>40594</v>
      </c>
      <c r="P11" s="18"/>
    </row>
    <row r="12" spans="1:16" x14ac:dyDescent="0.4">
      <c r="A12" s="15"/>
      <c r="B12" s="19" t="s">
        <v>6</v>
      </c>
      <c r="C12" s="20">
        <v>7709</v>
      </c>
      <c r="D12" s="20">
        <v>7684</v>
      </c>
      <c r="E12" s="20">
        <v>7745</v>
      </c>
      <c r="F12" s="21">
        <v>7330</v>
      </c>
      <c r="G12" s="21">
        <v>7306</v>
      </c>
      <c r="H12" s="20">
        <v>6553</v>
      </c>
      <c r="I12" s="22">
        <v>6754</v>
      </c>
      <c r="J12" s="20">
        <v>6358</v>
      </c>
      <c r="K12" s="21">
        <v>5817</v>
      </c>
      <c r="L12" s="21">
        <v>5461</v>
      </c>
      <c r="M12" s="21">
        <v>4842</v>
      </c>
      <c r="N12" s="21">
        <v>4743</v>
      </c>
      <c r="O12" s="23">
        <v>4615</v>
      </c>
      <c r="P12" s="18"/>
    </row>
    <row r="13" spans="1:16" x14ac:dyDescent="0.4">
      <c r="A13" s="7"/>
      <c r="B13" s="10" t="s">
        <v>14</v>
      </c>
      <c r="C13" s="55">
        <v>26484</v>
      </c>
      <c r="D13" s="55">
        <v>26959</v>
      </c>
      <c r="E13" s="55">
        <v>25503</v>
      </c>
      <c r="F13" s="57">
        <v>26282</v>
      </c>
      <c r="G13" s="57">
        <v>27045</v>
      </c>
      <c r="H13" s="55">
        <v>24044</v>
      </c>
      <c r="I13" s="59">
        <v>22751</v>
      </c>
      <c r="J13" s="55">
        <v>22345</v>
      </c>
      <c r="K13" s="24">
        <v>2101</v>
      </c>
      <c r="L13" s="24">
        <v>1993</v>
      </c>
      <c r="M13" s="16">
        <v>1899</v>
      </c>
      <c r="N13" s="16">
        <v>1865</v>
      </c>
      <c r="O13" s="17">
        <v>1807</v>
      </c>
      <c r="P13" s="18"/>
    </row>
    <row r="14" spans="1:16" x14ac:dyDescent="0.4">
      <c r="A14" s="7"/>
      <c r="B14" s="10" t="s">
        <v>7</v>
      </c>
      <c r="C14" s="55"/>
      <c r="D14" s="55"/>
      <c r="E14" s="55"/>
      <c r="F14" s="57"/>
      <c r="G14" s="57"/>
      <c r="H14" s="55"/>
      <c r="I14" s="59"/>
      <c r="J14" s="55"/>
      <c r="K14" s="24">
        <v>19135</v>
      </c>
      <c r="L14" s="24">
        <v>18621</v>
      </c>
      <c r="M14" s="16">
        <v>17056</v>
      </c>
      <c r="N14" s="16">
        <v>16751</v>
      </c>
      <c r="O14" s="17">
        <v>16825</v>
      </c>
      <c r="P14" s="18"/>
    </row>
    <row r="15" spans="1:16" x14ac:dyDescent="0.4">
      <c r="A15" s="15"/>
      <c r="B15" s="19" t="s">
        <v>20</v>
      </c>
      <c r="C15" s="20">
        <v>3514</v>
      </c>
      <c r="D15" s="20">
        <v>3309</v>
      </c>
      <c r="E15" s="20">
        <v>3303</v>
      </c>
      <c r="F15" s="21">
        <v>3500</v>
      </c>
      <c r="G15" s="21">
        <v>3456</v>
      </c>
      <c r="H15" s="20">
        <v>3049</v>
      </c>
      <c r="I15" s="22">
        <v>2992</v>
      </c>
      <c r="J15" s="20">
        <v>2837</v>
      </c>
      <c r="K15" s="21">
        <f>2826+1039</f>
        <v>3865</v>
      </c>
      <c r="L15" s="21">
        <v>3546</v>
      </c>
      <c r="M15" s="21">
        <v>3452</v>
      </c>
      <c r="N15" s="21">
        <v>3476</v>
      </c>
      <c r="O15" s="23">
        <v>3460</v>
      </c>
      <c r="P15" s="18"/>
    </row>
    <row r="16" spans="1:16" x14ac:dyDescent="0.4">
      <c r="A16" s="15"/>
      <c r="B16" s="10" t="s">
        <v>8</v>
      </c>
      <c r="C16" s="24">
        <v>12835</v>
      </c>
      <c r="D16" s="24">
        <v>12726</v>
      </c>
      <c r="E16" s="24">
        <v>11939</v>
      </c>
      <c r="F16" s="16">
        <v>12456</v>
      </c>
      <c r="G16" s="16">
        <v>11579</v>
      </c>
      <c r="H16" s="24">
        <v>11475</v>
      </c>
      <c r="I16" s="25">
        <v>11965</v>
      </c>
      <c r="J16" s="24">
        <v>10836</v>
      </c>
      <c r="K16" s="16">
        <v>10243</v>
      </c>
      <c r="L16" s="16">
        <v>8816</v>
      </c>
      <c r="M16" s="16">
        <v>8191</v>
      </c>
      <c r="N16" s="16">
        <v>7968</v>
      </c>
      <c r="O16" s="17">
        <v>7584</v>
      </c>
      <c r="P16" s="18"/>
    </row>
    <row r="17" spans="1:16" x14ac:dyDescent="0.4">
      <c r="A17" s="15"/>
      <c r="B17" s="26" t="s">
        <v>2</v>
      </c>
      <c r="C17" s="27">
        <v>141714</v>
      </c>
      <c r="D17" s="27">
        <v>141571</v>
      </c>
      <c r="E17" s="27">
        <v>139471</v>
      </c>
      <c r="F17" s="28">
        <v>141039</v>
      </c>
      <c r="G17" s="28">
        <v>138055</v>
      </c>
      <c r="H17" s="27">
        <v>132990</v>
      </c>
      <c r="I17" s="29">
        <v>131117</v>
      </c>
      <c r="J17" s="27">
        <v>126461</v>
      </c>
      <c r="K17" s="28">
        <v>124462</v>
      </c>
      <c r="L17" s="28">
        <v>121989</v>
      </c>
      <c r="M17" s="28">
        <v>108754</v>
      </c>
      <c r="N17" s="28">
        <v>109483</v>
      </c>
      <c r="O17" s="30">
        <v>108127</v>
      </c>
      <c r="P17" s="18"/>
    </row>
    <row r="18" spans="1:16" x14ac:dyDescent="0.4">
      <c r="A18" s="31" t="s">
        <v>10</v>
      </c>
      <c r="B18" s="9" t="s">
        <v>12</v>
      </c>
      <c r="C18" s="60">
        <v>984</v>
      </c>
      <c r="D18" s="60">
        <v>757</v>
      </c>
      <c r="E18" s="60">
        <v>800</v>
      </c>
      <c r="F18" s="61">
        <v>511</v>
      </c>
      <c r="G18" s="61">
        <v>383</v>
      </c>
      <c r="H18" s="60">
        <v>216</v>
      </c>
      <c r="I18" s="62">
        <v>582</v>
      </c>
      <c r="J18" s="60">
        <v>718</v>
      </c>
      <c r="K18" s="32">
        <v>536</v>
      </c>
      <c r="L18" s="32">
        <v>329</v>
      </c>
      <c r="M18" s="32">
        <v>11</v>
      </c>
      <c r="N18" s="32">
        <v>70</v>
      </c>
      <c r="O18" s="33">
        <v>71</v>
      </c>
      <c r="P18" s="34"/>
    </row>
    <row r="19" spans="1:16" x14ac:dyDescent="0.4">
      <c r="A19" s="15"/>
      <c r="B19" s="10" t="s">
        <v>13</v>
      </c>
      <c r="C19" s="55"/>
      <c r="D19" s="55"/>
      <c r="E19" s="55"/>
      <c r="F19" s="57"/>
      <c r="G19" s="57"/>
      <c r="H19" s="55"/>
      <c r="I19" s="59"/>
      <c r="J19" s="55"/>
      <c r="K19" s="24">
        <v>376</v>
      </c>
      <c r="L19" s="24">
        <v>325</v>
      </c>
      <c r="M19" s="16">
        <v>26</v>
      </c>
      <c r="N19" s="16">
        <v>17</v>
      </c>
      <c r="O19" s="17">
        <v>23</v>
      </c>
      <c r="P19" s="34"/>
    </row>
    <row r="20" spans="1:16" x14ac:dyDescent="0.4">
      <c r="A20" s="15"/>
      <c r="B20" s="19" t="s">
        <v>3</v>
      </c>
      <c r="C20" s="20">
        <v>753</v>
      </c>
      <c r="D20" s="20">
        <v>1016</v>
      </c>
      <c r="E20" s="20">
        <v>1017</v>
      </c>
      <c r="F20" s="21">
        <v>1129</v>
      </c>
      <c r="G20" s="21">
        <v>788</v>
      </c>
      <c r="H20" s="20">
        <v>889</v>
      </c>
      <c r="I20" s="22">
        <v>791</v>
      </c>
      <c r="J20" s="20">
        <v>550</v>
      </c>
      <c r="K20" s="21">
        <v>189</v>
      </c>
      <c r="L20" s="21">
        <v>206</v>
      </c>
      <c r="M20" s="21">
        <v>139</v>
      </c>
      <c r="N20" s="21">
        <v>99</v>
      </c>
      <c r="O20" s="23">
        <v>104</v>
      </c>
      <c r="P20" s="34"/>
    </row>
    <row r="21" spans="1:16" x14ac:dyDescent="0.4">
      <c r="A21" s="15"/>
      <c r="B21" s="10" t="s">
        <v>15</v>
      </c>
      <c r="C21" s="24">
        <v>1290</v>
      </c>
      <c r="D21" s="24">
        <v>2321</v>
      </c>
      <c r="E21" s="24">
        <v>1963</v>
      </c>
      <c r="F21" s="16">
        <v>1083</v>
      </c>
      <c r="G21" s="16">
        <v>1616</v>
      </c>
      <c r="H21" s="24">
        <v>2258</v>
      </c>
      <c r="I21" s="25">
        <v>1884</v>
      </c>
      <c r="J21" s="24">
        <v>2200</v>
      </c>
      <c r="K21" s="16">
        <v>1990</v>
      </c>
      <c r="L21" s="16">
        <v>2229</v>
      </c>
      <c r="M21" s="16">
        <v>1338</v>
      </c>
      <c r="N21" s="16">
        <v>1509</v>
      </c>
      <c r="O21" s="17">
        <v>1056</v>
      </c>
      <c r="P21" s="18"/>
    </row>
    <row r="22" spans="1:16" x14ac:dyDescent="0.4">
      <c r="A22" s="15"/>
      <c r="B22" s="19" t="s">
        <v>4</v>
      </c>
      <c r="C22" s="20">
        <v>2038</v>
      </c>
      <c r="D22" s="20">
        <v>1069</v>
      </c>
      <c r="E22" s="20">
        <v>991</v>
      </c>
      <c r="F22" s="21">
        <v>590</v>
      </c>
      <c r="G22" s="21">
        <v>179</v>
      </c>
      <c r="H22" s="20">
        <v>139</v>
      </c>
      <c r="I22" s="22">
        <v>211</v>
      </c>
      <c r="J22" s="20">
        <v>286</v>
      </c>
      <c r="K22" s="21">
        <v>220</v>
      </c>
      <c r="L22" s="21">
        <v>718</v>
      </c>
      <c r="M22" s="21">
        <v>31</v>
      </c>
      <c r="N22" s="21">
        <v>9</v>
      </c>
      <c r="O22" s="35">
        <v>0</v>
      </c>
      <c r="P22" s="34"/>
    </row>
    <row r="23" spans="1:16" x14ac:dyDescent="0.4">
      <c r="A23" s="15"/>
      <c r="B23" s="10" t="s">
        <v>5</v>
      </c>
      <c r="C23" s="24">
        <v>6522</v>
      </c>
      <c r="D23" s="24">
        <v>8347</v>
      </c>
      <c r="E23" s="24">
        <v>6887</v>
      </c>
      <c r="F23" s="16">
        <v>6998</v>
      </c>
      <c r="G23" s="16">
        <v>4255</v>
      </c>
      <c r="H23" s="24">
        <v>6062</v>
      </c>
      <c r="I23" s="25">
        <v>4102</v>
      </c>
      <c r="J23" s="24">
        <v>4479</v>
      </c>
      <c r="K23" s="16">
        <v>3274</v>
      </c>
      <c r="L23" s="16">
        <v>4403</v>
      </c>
      <c r="M23" s="16">
        <v>958</v>
      </c>
      <c r="N23" s="16">
        <v>87</v>
      </c>
      <c r="O23" s="17">
        <v>325</v>
      </c>
      <c r="P23" s="34"/>
    </row>
    <row r="24" spans="1:16" x14ac:dyDescent="0.4">
      <c r="A24" s="15"/>
      <c r="B24" s="19" t="s">
        <v>6</v>
      </c>
      <c r="C24" s="20">
        <v>805</v>
      </c>
      <c r="D24" s="20">
        <v>1001</v>
      </c>
      <c r="E24" s="20">
        <v>1083</v>
      </c>
      <c r="F24" s="21">
        <v>883</v>
      </c>
      <c r="G24" s="21">
        <v>603</v>
      </c>
      <c r="H24" s="20">
        <v>598</v>
      </c>
      <c r="I24" s="22">
        <v>1101</v>
      </c>
      <c r="J24" s="20">
        <v>860</v>
      </c>
      <c r="K24" s="21">
        <v>892</v>
      </c>
      <c r="L24" s="21">
        <v>776</v>
      </c>
      <c r="M24" s="21">
        <v>379</v>
      </c>
      <c r="N24" s="21">
        <v>111</v>
      </c>
      <c r="O24" s="23">
        <v>107</v>
      </c>
      <c r="P24" s="34"/>
    </row>
    <row r="25" spans="1:16" x14ac:dyDescent="0.4">
      <c r="A25" s="15"/>
      <c r="B25" s="10" t="s">
        <v>14</v>
      </c>
      <c r="C25" s="55">
        <v>5107</v>
      </c>
      <c r="D25" s="55">
        <v>5088</v>
      </c>
      <c r="E25" s="55">
        <v>5810</v>
      </c>
      <c r="F25" s="57">
        <v>5628</v>
      </c>
      <c r="G25" s="57">
        <v>5082</v>
      </c>
      <c r="H25" s="55">
        <v>3667</v>
      </c>
      <c r="I25" s="59">
        <v>3297</v>
      </c>
      <c r="J25" s="55">
        <v>3488</v>
      </c>
      <c r="K25" s="16">
        <v>149</v>
      </c>
      <c r="L25" s="16">
        <v>6</v>
      </c>
      <c r="M25" s="36">
        <v>0</v>
      </c>
      <c r="N25" s="36">
        <v>0</v>
      </c>
      <c r="O25" s="37">
        <v>0</v>
      </c>
      <c r="P25" s="34"/>
    </row>
    <row r="26" spans="1:16" x14ac:dyDescent="0.4">
      <c r="A26" s="15"/>
      <c r="B26" s="10" t="s">
        <v>7</v>
      </c>
      <c r="C26" s="55"/>
      <c r="D26" s="55"/>
      <c r="E26" s="55"/>
      <c r="F26" s="57"/>
      <c r="G26" s="57"/>
      <c r="H26" s="55"/>
      <c r="I26" s="59"/>
      <c r="J26" s="55"/>
      <c r="K26" s="16">
        <v>3201</v>
      </c>
      <c r="L26" s="16">
        <v>2224</v>
      </c>
      <c r="M26" s="16">
        <v>647</v>
      </c>
      <c r="N26" s="16">
        <v>655</v>
      </c>
      <c r="O26" s="17">
        <v>419</v>
      </c>
      <c r="P26" s="34"/>
    </row>
    <row r="27" spans="1:16" x14ac:dyDescent="0.4">
      <c r="A27" s="15"/>
      <c r="B27" s="19" t="s">
        <v>20</v>
      </c>
      <c r="C27" s="20">
        <v>957</v>
      </c>
      <c r="D27" s="20">
        <v>1015</v>
      </c>
      <c r="E27" s="20">
        <v>1010</v>
      </c>
      <c r="F27" s="21">
        <v>711</v>
      </c>
      <c r="G27" s="21">
        <v>716</v>
      </c>
      <c r="H27" s="20">
        <v>543</v>
      </c>
      <c r="I27" s="22">
        <v>1042</v>
      </c>
      <c r="J27" s="20">
        <v>725</v>
      </c>
      <c r="K27" s="21">
        <f>1016+12</f>
        <v>1028</v>
      </c>
      <c r="L27" s="21">
        <f>1154+179</f>
        <v>1333</v>
      </c>
      <c r="M27" s="21">
        <v>78</v>
      </c>
      <c r="N27" s="21">
        <v>137</v>
      </c>
      <c r="O27" s="23">
        <v>132</v>
      </c>
      <c r="P27" s="34"/>
    </row>
    <row r="28" spans="1:16" x14ac:dyDescent="0.4">
      <c r="A28" s="15"/>
      <c r="B28" s="10" t="s">
        <v>8</v>
      </c>
      <c r="C28" s="24">
        <v>747</v>
      </c>
      <c r="D28" s="24">
        <v>557</v>
      </c>
      <c r="E28" s="24">
        <v>519</v>
      </c>
      <c r="F28" s="16">
        <v>561</v>
      </c>
      <c r="G28" s="16">
        <v>412</v>
      </c>
      <c r="H28" s="24">
        <v>186</v>
      </c>
      <c r="I28" s="25">
        <v>195</v>
      </c>
      <c r="J28" s="24">
        <v>766</v>
      </c>
      <c r="K28" s="16">
        <v>580</v>
      </c>
      <c r="L28" s="16">
        <v>299</v>
      </c>
      <c r="M28" s="16">
        <v>92</v>
      </c>
      <c r="N28" s="16">
        <v>92</v>
      </c>
      <c r="O28" s="17">
        <v>323</v>
      </c>
      <c r="P28" s="34"/>
    </row>
    <row r="29" spans="1:16" x14ac:dyDescent="0.4">
      <c r="A29" s="38"/>
      <c r="B29" s="8" t="s">
        <v>2</v>
      </c>
      <c r="C29" s="39">
        <v>19203</v>
      </c>
      <c r="D29" s="39">
        <v>21171</v>
      </c>
      <c r="E29" s="39">
        <v>20080</v>
      </c>
      <c r="F29" s="40">
        <v>18094</v>
      </c>
      <c r="G29" s="40">
        <v>14034</v>
      </c>
      <c r="H29" s="39">
        <v>14558</v>
      </c>
      <c r="I29" s="41">
        <v>13205</v>
      </c>
      <c r="J29" s="39">
        <v>14072</v>
      </c>
      <c r="K29" s="40">
        <v>12435</v>
      </c>
      <c r="L29" s="40">
        <v>12848</v>
      </c>
      <c r="M29" s="40">
        <v>3699</v>
      </c>
      <c r="N29" s="40">
        <v>2786</v>
      </c>
      <c r="O29" s="42">
        <v>2560</v>
      </c>
      <c r="P29" s="18"/>
    </row>
    <row r="30" spans="1:16" x14ac:dyDescent="0.4">
      <c r="A30" s="15" t="s">
        <v>9</v>
      </c>
      <c r="B30" s="9" t="s">
        <v>12</v>
      </c>
      <c r="C30" s="60">
        <f t="shared" ref="C30:M30" si="0">C6+C18</f>
        <v>11347</v>
      </c>
      <c r="D30" s="60">
        <f t="shared" si="0"/>
        <v>10454</v>
      </c>
      <c r="E30" s="60">
        <f t="shared" si="0"/>
        <v>10578</v>
      </c>
      <c r="F30" s="61">
        <f t="shared" si="0"/>
        <v>10624</v>
      </c>
      <c r="G30" s="61">
        <f t="shared" si="0"/>
        <v>10283</v>
      </c>
      <c r="H30" s="60">
        <f t="shared" si="0"/>
        <v>10091</v>
      </c>
      <c r="I30" s="62">
        <f t="shared" si="0"/>
        <v>10147</v>
      </c>
      <c r="J30" s="60">
        <f t="shared" si="0"/>
        <v>10135</v>
      </c>
      <c r="K30" s="32">
        <f t="shared" si="0"/>
        <v>5747</v>
      </c>
      <c r="L30" s="32">
        <f t="shared" si="0"/>
        <v>5593</v>
      </c>
      <c r="M30" s="32">
        <f t="shared" si="0"/>
        <v>5903</v>
      </c>
      <c r="N30" s="32">
        <v>6296</v>
      </c>
      <c r="O30" s="33">
        <v>6436</v>
      </c>
      <c r="P30" s="18"/>
    </row>
    <row r="31" spans="1:16" x14ac:dyDescent="0.4">
      <c r="A31" s="15"/>
      <c r="B31" s="10" t="s">
        <v>13</v>
      </c>
      <c r="C31" s="55"/>
      <c r="D31" s="55"/>
      <c r="E31" s="55"/>
      <c r="F31" s="57"/>
      <c r="G31" s="57"/>
      <c r="H31" s="55"/>
      <c r="I31" s="59"/>
      <c r="J31" s="55"/>
      <c r="K31" s="24">
        <f t="shared" ref="K31:M31" si="1">K7+K19</f>
        <v>4565</v>
      </c>
      <c r="L31" s="24">
        <f t="shared" si="1"/>
        <v>4338</v>
      </c>
      <c r="M31" s="16">
        <f t="shared" si="1"/>
        <v>3810</v>
      </c>
      <c r="N31" s="16">
        <v>3916</v>
      </c>
      <c r="O31" s="17">
        <v>3926</v>
      </c>
      <c r="P31" s="18"/>
    </row>
    <row r="32" spans="1:16" x14ac:dyDescent="0.4">
      <c r="A32" s="15"/>
      <c r="B32" s="19" t="s">
        <v>3</v>
      </c>
      <c r="C32" s="20">
        <f t="shared" ref="C32:M32" si="2">C8+C20</f>
        <v>6152</v>
      </c>
      <c r="D32" s="20">
        <f t="shared" si="2"/>
        <v>6342</v>
      </c>
      <c r="E32" s="20">
        <f t="shared" si="2"/>
        <v>6149</v>
      </c>
      <c r="F32" s="21">
        <f t="shared" si="2"/>
        <v>6471</v>
      </c>
      <c r="G32" s="21">
        <f t="shared" si="2"/>
        <v>5827</v>
      </c>
      <c r="H32" s="20">
        <f t="shared" si="2"/>
        <v>5382</v>
      </c>
      <c r="I32" s="22">
        <f t="shared" si="2"/>
        <v>5128</v>
      </c>
      <c r="J32" s="20">
        <f t="shared" si="2"/>
        <v>4738</v>
      </c>
      <c r="K32" s="21">
        <f t="shared" si="2"/>
        <v>3981</v>
      </c>
      <c r="L32" s="21">
        <f t="shared" si="2"/>
        <v>3811</v>
      </c>
      <c r="M32" s="21">
        <f t="shared" si="2"/>
        <v>3478</v>
      </c>
      <c r="N32" s="21">
        <v>3284</v>
      </c>
      <c r="O32" s="23">
        <v>3380</v>
      </c>
      <c r="P32" s="18"/>
    </row>
    <row r="33" spans="1:16" x14ac:dyDescent="0.4">
      <c r="A33" s="15"/>
      <c r="B33" s="10" t="s">
        <v>15</v>
      </c>
      <c r="C33" s="24">
        <f t="shared" ref="C33:M33" si="3">C9+C21</f>
        <v>14737</v>
      </c>
      <c r="D33" s="24">
        <f t="shared" si="3"/>
        <v>17391</v>
      </c>
      <c r="E33" s="24">
        <f t="shared" si="3"/>
        <v>16871</v>
      </c>
      <c r="F33" s="16">
        <f t="shared" si="3"/>
        <v>16557</v>
      </c>
      <c r="G33" s="16">
        <f t="shared" si="3"/>
        <v>16978</v>
      </c>
      <c r="H33" s="24">
        <f t="shared" si="3"/>
        <v>17634</v>
      </c>
      <c r="I33" s="25">
        <f t="shared" si="3"/>
        <v>17143</v>
      </c>
      <c r="J33" s="24">
        <f t="shared" si="3"/>
        <v>15825</v>
      </c>
      <c r="K33" s="16">
        <f t="shared" si="3"/>
        <v>15876</v>
      </c>
      <c r="L33" s="16">
        <f t="shared" si="3"/>
        <v>17066</v>
      </c>
      <c r="M33" s="16">
        <f t="shared" si="3"/>
        <v>14383</v>
      </c>
      <c r="N33" s="16">
        <v>14905</v>
      </c>
      <c r="O33" s="17">
        <v>14443</v>
      </c>
      <c r="P33" s="18"/>
    </row>
    <row r="34" spans="1:16" x14ac:dyDescent="0.4">
      <c r="A34" s="15"/>
      <c r="B34" s="19" t="s">
        <v>4</v>
      </c>
      <c r="C34" s="20">
        <f t="shared" ref="C34:M34" si="4">C10+C22</f>
        <v>9849</v>
      </c>
      <c r="D34" s="20">
        <f t="shared" si="4"/>
        <v>8670</v>
      </c>
      <c r="E34" s="20">
        <f t="shared" si="4"/>
        <v>7943</v>
      </c>
      <c r="F34" s="21">
        <f t="shared" si="4"/>
        <v>7348</v>
      </c>
      <c r="G34" s="21">
        <f t="shared" si="4"/>
        <v>6925</v>
      </c>
      <c r="H34" s="20">
        <f t="shared" si="4"/>
        <v>6511</v>
      </c>
      <c r="I34" s="22">
        <f t="shared" si="4"/>
        <v>6945</v>
      </c>
      <c r="J34" s="20">
        <f t="shared" si="4"/>
        <v>7147</v>
      </c>
      <c r="K34" s="21">
        <f t="shared" si="4"/>
        <v>6641</v>
      </c>
      <c r="L34" s="21">
        <f t="shared" si="4"/>
        <v>6887</v>
      </c>
      <c r="M34" s="21">
        <f t="shared" si="4"/>
        <v>6396</v>
      </c>
      <c r="N34" s="21">
        <v>6458</v>
      </c>
      <c r="O34" s="23">
        <v>6311</v>
      </c>
      <c r="P34" s="18"/>
    </row>
    <row r="35" spans="1:16" x14ac:dyDescent="0.4">
      <c r="A35" s="15"/>
      <c r="B35" s="10" t="s">
        <v>5</v>
      </c>
      <c r="C35" s="24">
        <f t="shared" ref="C35:M35" si="5">C11+C23</f>
        <v>60674</v>
      </c>
      <c r="D35" s="24">
        <f t="shared" si="5"/>
        <v>61546</v>
      </c>
      <c r="E35" s="24">
        <f t="shared" si="5"/>
        <v>61098</v>
      </c>
      <c r="F35" s="16">
        <f t="shared" si="5"/>
        <v>60782</v>
      </c>
      <c r="G35" s="16">
        <f t="shared" si="5"/>
        <v>55877</v>
      </c>
      <c r="H35" s="24">
        <f t="shared" si="5"/>
        <v>57815</v>
      </c>
      <c r="I35" s="25">
        <f t="shared" si="5"/>
        <v>54862</v>
      </c>
      <c r="J35" s="24">
        <f t="shared" si="5"/>
        <v>54473</v>
      </c>
      <c r="K35" s="16">
        <f t="shared" si="5"/>
        <v>53076</v>
      </c>
      <c r="L35" s="16">
        <f t="shared" si="5"/>
        <v>54067</v>
      </c>
      <c r="M35" s="16">
        <f t="shared" si="5"/>
        <v>41847</v>
      </c>
      <c r="N35" s="16">
        <v>41612</v>
      </c>
      <c r="O35" s="17">
        <v>40919</v>
      </c>
      <c r="P35" s="18"/>
    </row>
    <row r="36" spans="1:16" x14ac:dyDescent="0.4">
      <c r="A36" s="15"/>
      <c r="B36" s="19" t="s">
        <v>6</v>
      </c>
      <c r="C36" s="20">
        <f t="shared" ref="C36:M36" si="6">C12+C24</f>
        <v>8514</v>
      </c>
      <c r="D36" s="20">
        <f t="shared" si="6"/>
        <v>8685</v>
      </c>
      <c r="E36" s="20">
        <f t="shared" si="6"/>
        <v>8828</v>
      </c>
      <c r="F36" s="21">
        <f t="shared" si="6"/>
        <v>8213</v>
      </c>
      <c r="G36" s="21">
        <f t="shared" si="6"/>
        <v>7909</v>
      </c>
      <c r="H36" s="20">
        <f t="shared" si="6"/>
        <v>7151</v>
      </c>
      <c r="I36" s="22">
        <f t="shared" si="6"/>
        <v>7855</v>
      </c>
      <c r="J36" s="20">
        <f t="shared" si="6"/>
        <v>7218</v>
      </c>
      <c r="K36" s="21">
        <f t="shared" si="6"/>
        <v>6709</v>
      </c>
      <c r="L36" s="21">
        <f t="shared" si="6"/>
        <v>6237</v>
      </c>
      <c r="M36" s="21">
        <f t="shared" si="6"/>
        <v>5221</v>
      </c>
      <c r="N36" s="21">
        <v>4854</v>
      </c>
      <c r="O36" s="23">
        <v>4722</v>
      </c>
      <c r="P36" s="18"/>
    </row>
    <row r="37" spans="1:16" x14ac:dyDescent="0.4">
      <c r="A37" s="15"/>
      <c r="B37" s="10" t="s">
        <v>14</v>
      </c>
      <c r="C37" s="55">
        <f t="shared" ref="C37:M37" si="7">C13+C25</f>
        <v>31591</v>
      </c>
      <c r="D37" s="55">
        <f t="shared" si="7"/>
        <v>32047</v>
      </c>
      <c r="E37" s="55">
        <f t="shared" si="7"/>
        <v>31313</v>
      </c>
      <c r="F37" s="57">
        <f t="shared" si="7"/>
        <v>31910</v>
      </c>
      <c r="G37" s="57">
        <f t="shared" si="7"/>
        <v>32127</v>
      </c>
      <c r="H37" s="55">
        <f t="shared" si="7"/>
        <v>27711</v>
      </c>
      <c r="I37" s="59">
        <f t="shared" si="7"/>
        <v>26048</v>
      </c>
      <c r="J37" s="55">
        <f t="shared" si="7"/>
        <v>25833</v>
      </c>
      <c r="K37" s="16">
        <f t="shared" si="7"/>
        <v>2250</v>
      </c>
      <c r="L37" s="16">
        <f t="shared" si="7"/>
        <v>1999</v>
      </c>
      <c r="M37" s="16">
        <f t="shared" si="7"/>
        <v>1899</v>
      </c>
      <c r="N37" s="16">
        <v>1865</v>
      </c>
      <c r="O37" s="17">
        <v>1807</v>
      </c>
      <c r="P37" s="18"/>
    </row>
    <row r="38" spans="1:16" x14ac:dyDescent="0.4">
      <c r="A38" s="15"/>
      <c r="B38" s="10" t="s">
        <v>7</v>
      </c>
      <c r="C38" s="55"/>
      <c r="D38" s="55"/>
      <c r="E38" s="55"/>
      <c r="F38" s="57"/>
      <c r="G38" s="57"/>
      <c r="H38" s="55"/>
      <c r="I38" s="59"/>
      <c r="J38" s="55"/>
      <c r="K38" s="16">
        <f t="shared" ref="K38:M38" si="8">K14+K26</f>
        <v>22336</v>
      </c>
      <c r="L38" s="16">
        <f t="shared" si="8"/>
        <v>20845</v>
      </c>
      <c r="M38" s="16">
        <f t="shared" si="8"/>
        <v>17703</v>
      </c>
      <c r="N38" s="16">
        <v>17406</v>
      </c>
      <c r="O38" s="17">
        <v>17244</v>
      </c>
      <c r="P38" s="18"/>
    </row>
    <row r="39" spans="1:16" x14ac:dyDescent="0.4">
      <c r="A39" s="15"/>
      <c r="B39" s="19" t="s">
        <v>20</v>
      </c>
      <c r="C39" s="20">
        <f t="shared" ref="C39:M39" si="9">C15+C27</f>
        <v>4471</v>
      </c>
      <c r="D39" s="20">
        <f t="shared" si="9"/>
        <v>4324</v>
      </c>
      <c r="E39" s="20">
        <f t="shared" si="9"/>
        <v>4313</v>
      </c>
      <c r="F39" s="21">
        <f t="shared" si="9"/>
        <v>4211</v>
      </c>
      <c r="G39" s="21">
        <f t="shared" si="9"/>
        <v>4172</v>
      </c>
      <c r="H39" s="20">
        <f t="shared" si="9"/>
        <v>3592</v>
      </c>
      <c r="I39" s="22">
        <f t="shared" si="9"/>
        <v>4034</v>
      </c>
      <c r="J39" s="20">
        <f t="shared" si="9"/>
        <v>3562</v>
      </c>
      <c r="K39" s="21">
        <f t="shared" si="9"/>
        <v>4893</v>
      </c>
      <c r="L39" s="21">
        <f t="shared" si="9"/>
        <v>4879</v>
      </c>
      <c r="M39" s="21">
        <f t="shared" si="9"/>
        <v>3530</v>
      </c>
      <c r="N39" s="21">
        <v>3613</v>
      </c>
      <c r="O39" s="23">
        <v>3592</v>
      </c>
      <c r="P39" s="18"/>
    </row>
    <row r="40" spans="1:16" x14ac:dyDescent="0.4">
      <c r="A40" s="15"/>
      <c r="B40" s="10" t="s">
        <v>8</v>
      </c>
      <c r="C40" s="24">
        <f t="shared" ref="C40:M40" si="10">C16+C28</f>
        <v>13582</v>
      </c>
      <c r="D40" s="24">
        <f t="shared" si="10"/>
        <v>13283</v>
      </c>
      <c r="E40" s="24">
        <f t="shared" si="10"/>
        <v>12458</v>
      </c>
      <c r="F40" s="16">
        <f t="shared" si="10"/>
        <v>13017</v>
      </c>
      <c r="G40" s="16">
        <f t="shared" si="10"/>
        <v>11991</v>
      </c>
      <c r="H40" s="24">
        <f t="shared" si="10"/>
        <v>11661</v>
      </c>
      <c r="I40" s="25">
        <f t="shared" si="10"/>
        <v>12160</v>
      </c>
      <c r="J40" s="24">
        <f t="shared" si="10"/>
        <v>11602</v>
      </c>
      <c r="K40" s="16">
        <f t="shared" si="10"/>
        <v>10823</v>
      </c>
      <c r="L40" s="16">
        <f t="shared" si="10"/>
        <v>9115</v>
      </c>
      <c r="M40" s="16">
        <f t="shared" si="10"/>
        <v>8283</v>
      </c>
      <c r="N40" s="16">
        <v>8060</v>
      </c>
      <c r="O40" s="17">
        <v>7907</v>
      </c>
      <c r="P40" s="18"/>
    </row>
    <row r="41" spans="1:16" x14ac:dyDescent="0.4">
      <c r="A41" s="43"/>
      <c r="B41" s="6" t="s">
        <v>2</v>
      </c>
      <c r="C41" s="44">
        <f t="shared" ref="C41:M41" si="11">C17+C29</f>
        <v>160917</v>
      </c>
      <c r="D41" s="44">
        <f t="shared" si="11"/>
        <v>162742</v>
      </c>
      <c r="E41" s="44">
        <f t="shared" si="11"/>
        <v>159551</v>
      </c>
      <c r="F41" s="45">
        <f t="shared" si="11"/>
        <v>159133</v>
      </c>
      <c r="G41" s="45">
        <f t="shared" si="11"/>
        <v>152089</v>
      </c>
      <c r="H41" s="44">
        <f t="shared" si="11"/>
        <v>147548</v>
      </c>
      <c r="I41" s="46">
        <f t="shared" si="11"/>
        <v>144322</v>
      </c>
      <c r="J41" s="44">
        <f t="shared" si="11"/>
        <v>140533</v>
      </c>
      <c r="K41" s="45">
        <f t="shared" si="11"/>
        <v>136897</v>
      </c>
      <c r="L41" s="45">
        <f t="shared" si="11"/>
        <v>134837</v>
      </c>
      <c r="M41" s="45">
        <f t="shared" si="11"/>
        <v>112453</v>
      </c>
      <c r="N41" s="45">
        <v>112269</v>
      </c>
      <c r="O41" s="47">
        <v>110687</v>
      </c>
      <c r="P41" s="18"/>
    </row>
    <row r="42" spans="1:16" ht="12" customHeight="1" x14ac:dyDescent="0.4">
      <c r="A42" s="4" t="s">
        <v>17</v>
      </c>
    </row>
    <row r="43" spans="1:16" s="48" customFormat="1" ht="11.15" customHeight="1" x14ac:dyDescent="0.4">
      <c r="A43" s="4" t="s">
        <v>18</v>
      </c>
    </row>
    <row r="44" spans="1:16" s="2" customFormat="1" ht="11.15" customHeight="1" x14ac:dyDescent="0.25">
      <c r="A44" s="2" t="s">
        <v>19</v>
      </c>
    </row>
    <row r="45" spans="1:16" x14ac:dyDescent="0.4"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</row>
    <row r="46" spans="1:16" x14ac:dyDescent="0.4"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</row>
    <row r="47" spans="1:16" x14ac:dyDescent="0.4"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</row>
  </sheetData>
  <mergeCells count="48">
    <mergeCell ref="G30:G31"/>
    <mergeCell ref="H30:H31"/>
    <mergeCell ref="I30:I31"/>
    <mergeCell ref="J30:J31"/>
    <mergeCell ref="F37:F38"/>
    <mergeCell ref="G37:G38"/>
    <mergeCell ref="H37:H38"/>
    <mergeCell ref="I37:I38"/>
    <mergeCell ref="J37:J38"/>
    <mergeCell ref="C37:C38"/>
    <mergeCell ref="D37:D38"/>
    <mergeCell ref="E37:E38"/>
    <mergeCell ref="F30:F31"/>
    <mergeCell ref="F25:F26"/>
    <mergeCell ref="C30:C31"/>
    <mergeCell ref="D30:D31"/>
    <mergeCell ref="E30:E31"/>
    <mergeCell ref="G25:G26"/>
    <mergeCell ref="H25:H26"/>
    <mergeCell ref="I25:I26"/>
    <mergeCell ref="J25:J26"/>
    <mergeCell ref="C25:C26"/>
    <mergeCell ref="D25:D26"/>
    <mergeCell ref="E25:E26"/>
    <mergeCell ref="J13:J14"/>
    <mergeCell ref="F18:F19"/>
    <mergeCell ref="G18:G19"/>
    <mergeCell ref="H18:H19"/>
    <mergeCell ref="I18:I19"/>
    <mergeCell ref="J18:J19"/>
    <mergeCell ref="F13:F14"/>
    <mergeCell ref="G13:G14"/>
    <mergeCell ref="H13:H14"/>
    <mergeCell ref="I13:I14"/>
    <mergeCell ref="E13:E14"/>
    <mergeCell ref="C13:C14"/>
    <mergeCell ref="D13:D14"/>
    <mergeCell ref="C18:C19"/>
    <mergeCell ref="D18:D19"/>
    <mergeCell ref="E18:E19"/>
    <mergeCell ref="J6:J7"/>
    <mergeCell ref="C6:C7"/>
    <mergeCell ref="D6:D7"/>
    <mergeCell ref="E6:E7"/>
    <mergeCell ref="F6:F7"/>
    <mergeCell ref="G6:G7"/>
    <mergeCell ref="H6:H7"/>
    <mergeCell ref="I6:I7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2.어촌계구성원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2025-02-25T08:36:50Z</dcterms:modified>
</cp:coreProperties>
</file>