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1_해운통계요람\발간물파일\홈페이지게재용파일\2024해운통계요람_홈페이지게재용\해운항만_2024\"/>
    </mc:Choice>
  </mc:AlternateContent>
  <xr:revisionPtr revIDLastSave="0" documentId="13_ncr:1_{75C19F92-1553-4238-84F6-5249BE651D06}" xr6:coauthVersionLast="47" xr6:coauthVersionMax="47" xr10:uidLastSave="{00000000-0000-0000-0000-000000000000}"/>
  <bookViews>
    <workbookView xWindow="-110" yWindow="-110" windowWidth="38620" windowHeight="21100" tabRatio="892" activeTab="1" xr2:uid="{00000000-000D-0000-FFFF-FFFF00000000}"/>
  </bookViews>
  <sheets>
    <sheet name="1" sheetId="13" r:id="rId1"/>
    <sheet name="1(2)선형(3)선령" sheetId="1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2" i="13" l="1"/>
  <c r="P40" i="13" l="1"/>
  <c r="P41" i="13"/>
  <c r="P39" i="13"/>
  <c r="P38" i="13" l="1"/>
  <c r="P37" i="13" l="1"/>
  <c r="P36" i="13" l="1"/>
  <c r="P35" i="13" l="1"/>
  <c r="N9" i="13"/>
  <c r="O9" i="13"/>
  <c r="N10" i="13"/>
  <c r="O10" i="13"/>
  <c r="N11" i="13"/>
  <c r="O11" i="13"/>
  <c r="N12" i="13"/>
  <c r="O12" i="13"/>
  <c r="N13" i="13"/>
  <c r="O13" i="13"/>
  <c r="N14" i="13"/>
  <c r="O14" i="13"/>
  <c r="N15" i="13"/>
  <c r="O15" i="13"/>
  <c r="N16" i="13"/>
  <c r="O16" i="13"/>
  <c r="N17" i="13"/>
  <c r="O17" i="13"/>
  <c r="N18" i="13"/>
  <c r="O18" i="13"/>
  <c r="N19" i="13"/>
  <c r="O19" i="13"/>
</calcChain>
</file>

<file path=xl/sharedStrings.xml><?xml version="1.0" encoding="utf-8"?>
<sst xmlns="http://schemas.openxmlformats.org/spreadsheetml/2006/main" count="131" uniqueCount="62">
  <si>
    <t>유조선</t>
    <phoneticPr fontId="3" type="noConversion"/>
  </si>
  <si>
    <t>합계(total)</t>
    <phoneticPr fontId="3" type="noConversion"/>
  </si>
  <si>
    <t xml:space="preserve">5 under </t>
    <phoneticPr fontId="3" type="noConversion"/>
  </si>
  <si>
    <t>1,000GT</t>
  </si>
  <si>
    <t>100,000 over</t>
    <phoneticPr fontId="3" type="noConversion"/>
  </si>
  <si>
    <t>5 ~ 20</t>
  </si>
  <si>
    <t>20 ~ 30</t>
  </si>
  <si>
    <t>30 ~ 50</t>
  </si>
  <si>
    <t>50 ~ 100</t>
  </si>
  <si>
    <t>100 ~ 200</t>
  </si>
  <si>
    <t>200 ~ 300</t>
  </si>
  <si>
    <t>300 ~ 500</t>
  </si>
  <si>
    <t>500 ~ 1,000</t>
  </si>
  <si>
    <t>1,000 ~ 2,000</t>
  </si>
  <si>
    <t>2,000 ~ 5,000</t>
  </si>
  <si>
    <t>5,000 ~ 10,000</t>
  </si>
  <si>
    <t>10,000 ~ 20,000</t>
  </si>
  <si>
    <t>20,000 ~ 50,000</t>
  </si>
  <si>
    <t>50,000 ~ 100,000</t>
  </si>
  <si>
    <t>화물선</t>
    <phoneticPr fontId="3" type="noConversion"/>
  </si>
  <si>
    <t>여객선</t>
    <phoneticPr fontId="3" type="noConversion"/>
  </si>
  <si>
    <t>GT</t>
    <phoneticPr fontId="3" type="noConversion"/>
  </si>
  <si>
    <t>(%)</t>
    <phoneticPr fontId="3" type="noConversion"/>
  </si>
  <si>
    <t>No.</t>
    <phoneticPr fontId="3" type="noConversion"/>
  </si>
  <si>
    <t>전년대비</t>
    <phoneticPr fontId="3" type="noConversion"/>
  </si>
  <si>
    <t>(Tanker)</t>
    <phoneticPr fontId="3" type="noConversion"/>
  </si>
  <si>
    <t>(Barge)</t>
    <phoneticPr fontId="3" type="noConversion"/>
  </si>
  <si>
    <t>(Others)</t>
    <phoneticPr fontId="3" type="noConversion"/>
  </si>
  <si>
    <t>(Total)</t>
    <phoneticPr fontId="3" type="noConversion"/>
  </si>
  <si>
    <t>(Tug Boat)</t>
    <phoneticPr fontId="3" type="noConversion"/>
  </si>
  <si>
    <t>(Cargo Ship)</t>
    <phoneticPr fontId="3" type="noConversion"/>
  </si>
  <si>
    <t>(Passenger Ship)</t>
    <phoneticPr fontId="3" type="noConversion"/>
  </si>
  <si>
    <t>Source : Ministry of Oceans and Fisheries</t>
    <phoneticPr fontId="4" type="noConversion"/>
  </si>
  <si>
    <t>예    선</t>
    <phoneticPr fontId="3" type="noConversion"/>
  </si>
  <si>
    <t>연도
(year)</t>
    <phoneticPr fontId="3" type="noConversion"/>
  </si>
  <si>
    <t>Note : 1) include barge from 1999</t>
    <phoneticPr fontId="3" type="noConversion"/>
  </si>
  <si>
    <t>(1) 국적선 등록선박 추이(Development of Korean-flag Registered Ships)</t>
    <phoneticPr fontId="3" type="noConversion"/>
  </si>
  <si>
    <t>합  계</t>
    <phoneticPr fontId="3" type="noConversion"/>
  </si>
  <si>
    <t>예  선</t>
    <phoneticPr fontId="3" type="noConversion"/>
  </si>
  <si>
    <t>부  선</t>
    <phoneticPr fontId="3" type="noConversion"/>
  </si>
  <si>
    <t>기  타</t>
    <phoneticPr fontId="3" type="noConversion"/>
  </si>
  <si>
    <t>5 ~ 9</t>
    <phoneticPr fontId="3" type="noConversion"/>
  </si>
  <si>
    <t>10 ~ 14</t>
    <phoneticPr fontId="3" type="noConversion"/>
  </si>
  <si>
    <t>15 ~ 19</t>
    <phoneticPr fontId="3" type="noConversion"/>
  </si>
  <si>
    <t>20 ~ 24</t>
    <phoneticPr fontId="3" type="noConversion"/>
  </si>
  <si>
    <t>25 ~ 29</t>
    <phoneticPr fontId="3" type="noConversion"/>
  </si>
  <si>
    <t>30 ~ 34</t>
    <phoneticPr fontId="3" type="noConversion"/>
  </si>
  <si>
    <t>35 over</t>
    <phoneticPr fontId="3" type="noConversion"/>
  </si>
  <si>
    <t xml:space="preserve">                                선종
                       (ship type)
  선형(GT)</t>
    <phoneticPr fontId="3" type="noConversion"/>
  </si>
  <si>
    <t xml:space="preserve">                                선종
                       (ship type)
 선령(Age)</t>
    <phoneticPr fontId="3" type="noConversion"/>
  </si>
  <si>
    <t xml:space="preserve">          2) include yoat from 2008</t>
    <phoneticPr fontId="3" type="noConversion"/>
  </si>
  <si>
    <t xml:space="preserve">          3) % Changes compared with the previous years.</t>
    <phoneticPr fontId="3" type="noConversion"/>
  </si>
  <si>
    <t>(2) 선형별 국적선 등록현황(Korean-flag Ships by Size as of Dec. 31, 2023)</t>
    <phoneticPr fontId="3" type="noConversion"/>
  </si>
  <si>
    <t>(3) 선령별 국적선 등록현황(Korean-flag Ships by  Age as of Dec. 31, 2023)</t>
    <phoneticPr fontId="3" type="noConversion"/>
  </si>
  <si>
    <t>1.  국적선 선박 추이(Development of Korean-flag Ships)</t>
  </si>
  <si>
    <t>1.  국적선 선박 추이(Development of Korean-flag Ships)</t>
    <phoneticPr fontId="3" type="noConversion"/>
  </si>
  <si>
    <t>국내통계 -Ⅰ. 선박 및 선원(Ships &amp; Crew)</t>
    <phoneticPr fontId="3" type="noConversion"/>
  </si>
  <si>
    <t>2024 해운통계요람, 한국해양수산개발원</t>
    <phoneticPr fontId="3" type="noConversion"/>
  </si>
  <si>
    <r>
      <t>부  선</t>
    </r>
    <r>
      <rPr>
        <vertAlign val="superscript"/>
        <sz val="9"/>
        <rFont val="맑은 고딕"/>
        <family val="3"/>
        <charset val="129"/>
        <scheme val="major"/>
      </rPr>
      <t>1)</t>
    </r>
    <phoneticPr fontId="3" type="noConversion"/>
  </si>
  <si>
    <r>
      <t>기  타</t>
    </r>
    <r>
      <rPr>
        <vertAlign val="superscript"/>
        <sz val="9"/>
        <rFont val="맑은 고딕"/>
        <family val="3"/>
        <charset val="129"/>
        <scheme val="major"/>
      </rPr>
      <t>2)</t>
    </r>
    <phoneticPr fontId="3" type="noConversion"/>
  </si>
  <si>
    <r>
      <t>증가율</t>
    </r>
    <r>
      <rPr>
        <vertAlign val="superscript"/>
        <sz val="9"/>
        <rFont val="맑은 고딕"/>
        <family val="3"/>
        <charset val="129"/>
        <scheme val="major"/>
      </rPr>
      <t>3)</t>
    </r>
    <phoneticPr fontId="3" type="noConversion"/>
  </si>
  <si>
    <t>(Tug  Boat)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</si>
</sst>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1" formatCode="_-* #,##0_-;\-* #,##0_-;_-* &quot;-&quot;_-;_-@_-"/>
    <numFmt numFmtId="176" formatCode="_ * #,##0_ ;_ * \-#,##0_ ;_ * &quot;-&quot;_ ;_ @_ "/>
    <numFmt numFmtId="177" formatCode="#\ ###\ ##0\ ;\-#\ ##0\ ;\ \-\ "/>
    <numFmt numFmtId="178" formatCode="#\ ###\ ##0\ ;\-#\ ##0\ ;\ .."/>
    <numFmt numFmtId="179" formatCode="0.0_ ;[Red]\-0.0\ "/>
    <numFmt numFmtId="180" formatCode="#,##0_ "/>
    <numFmt numFmtId="181" formatCode="_ * #,##0.0_ ;_ * \-#,##0.0_ ;_ * &quot;-&quot;_ ;_ @_ "/>
    <numFmt numFmtId="182" formatCode="_(* #,##0.00_);_(* \(#,##0.00\);_(* &quot;-&quot;??_);_(@_)"/>
    <numFmt numFmtId="183" formatCode="0.0_ "/>
    <numFmt numFmtId="184" formatCode="#,##0\ ;[Red]\-#,##0;.."/>
    <numFmt numFmtId="185" formatCode="#,##0\ ;[Red]\-#,##0;\-\ "/>
    <numFmt numFmtId="186" formatCode="#,##0;[Red]\-#,##0;\-\ "/>
    <numFmt numFmtId="187" formatCode="#,##0.000;[Red]\-#,##0.000;\-\ "/>
    <numFmt numFmtId="188" formatCode="#,##0\ ;\-#\ ##0\ ;\ ..\ \ \ "/>
  </numFmts>
  <fonts count="27" x14ac:knownFonts="1">
    <font>
      <sz val="10"/>
      <name val="바탕"/>
      <family val="1"/>
      <charset val="129"/>
    </font>
    <font>
      <sz val="11"/>
      <color theme="1"/>
      <name val="맑은 고딕"/>
      <family val="2"/>
      <charset val="129"/>
      <scheme val="minor"/>
    </font>
    <font>
      <sz val="10"/>
      <name val="바탕"/>
      <family val="1"/>
      <charset val="129"/>
    </font>
    <font>
      <sz val="8"/>
      <name val="바탕"/>
      <family val="1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indexed="8"/>
      <name val="맑은 고딕"/>
      <family val="3"/>
      <charset val="129"/>
    </font>
    <font>
      <sz val="12"/>
      <name val="바탕체"/>
      <family val="1"/>
      <charset val="129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name val="Arial"/>
      <family val="2"/>
    </font>
    <font>
      <b/>
      <sz val="11.5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2"/>
      <color theme="3"/>
      <name val="맑은 고딕"/>
      <family val="3"/>
      <charset val="129"/>
      <scheme val="major"/>
    </font>
    <font>
      <vertAlign val="superscript"/>
      <sz val="9"/>
      <name val="맑은 고딕"/>
      <family val="3"/>
      <charset val="129"/>
      <scheme val="major"/>
    </font>
    <font>
      <vertAlign val="superscript"/>
      <sz val="9"/>
      <color theme="1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rgb="FFEAEAEA"/>
        <bgColor indexed="64"/>
      </patternFill>
    </fill>
  </fills>
  <borders count="20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 diagonalDown="1">
      <left/>
      <right style="hair">
        <color indexed="64"/>
      </right>
      <top style="thin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 style="hair">
        <color indexed="64"/>
      </right>
      <top/>
      <bottom style="thin">
        <color indexed="64"/>
      </bottom>
      <diagonal style="hair">
        <color indexed="64"/>
      </diagonal>
    </border>
    <border>
      <left style="hair">
        <color auto="1"/>
      </left>
      <right style="hair">
        <color auto="1"/>
      </right>
      <top style="thin">
        <color auto="1"/>
      </top>
      <bottom/>
      <diagonal/>
    </border>
  </borders>
  <cellStyleXfs count="124">
    <xf numFmtId="0" fontId="0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82" fontId="8" fillId="0" borderId="0"/>
    <xf numFmtId="41" fontId="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80" fontId="7" fillId="0" borderId="0" applyFont="0" applyFill="0" applyBorder="0" applyAlignment="0" applyProtection="0"/>
    <xf numFmtId="0" fontId="2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8" fillId="0" borderId="0"/>
    <xf numFmtId="0" fontId="8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13" fillId="0" borderId="0">
      <alignment vertical="center"/>
    </xf>
    <xf numFmtId="0" fontId="9" fillId="0" borderId="0"/>
    <xf numFmtId="0" fontId="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</cellStyleXfs>
  <cellXfs count="78">
    <xf numFmtId="0" fontId="0" fillId="0" borderId="0" xfId="0"/>
    <xf numFmtId="0" fontId="16" fillId="0" borderId="0" xfId="0" applyFont="1" applyAlignment="1">
      <alignment vertical="top"/>
    </xf>
    <xf numFmtId="0" fontId="17" fillId="0" borderId="0" xfId="0" applyFont="1"/>
    <xf numFmtId="177" fontId="17" fillId="0" borderId="0" xfId="3" applyNumberFormat="1" applyFont="1" applyFill="1" applyBorder="1" applyAlignment="1">
      <alignment horizontal="right"/>
    </xf>
    <xf numFmtId="0" fontId="18" fillId="0" borderId="0" xfId="0" applyFont="1"/>
    <xf numFmtId="0" fontId="19" fillId="0" borderId="0" xfId="0" applyFont="1" applyAlignment="1">
      <alignment vertical="top"/>
    </xf>
    <xf numFmtId="0" fontId="18" fillId="0" borderId="0" xfId="0" applyFont="1" applyAlignment="1">
      <alignment vertical="center"/>
    </xf>
    <xf numFmtId="177" fontId="17" fillId="0" borderId="0" xfId="0" applyNumberFormat="1" applyFont="1"/>
    <xf numFmtId="0" fontId="19" fillId="0" borderId="0" xfId="0" applyFont="1" applyAlignment="1">
      <alignment vertical="center"/>
    </xf>
    <xf numFmtId="0" fontId="22" fillId="0" borderId="0" xfId="23" applyFont="1"/>
    <xf numFmtId="0" fontId="21" fillId="0" borderId="0" xfId="23" applyFont="1"/>
    <xf numFmtId="0" fontId="17" fillId="2" borderId="10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horizontal="center" vertical="center"/>
    </xf>
    <xf numFmtId="0" fontId="17" fillId="2" borderId="5" xfId="0" applyFont="1" applyFill="1" applyBorder="1" applyAlignment="1">
      <alignment horizontal="center" vertical="center"/>
    </xf>
    <xf numFmtId="0" fontId="17" fillId="2" borderId="12" xfId="0" applyFont="1" applyFill="1" applyBorder="1" applyAlignment="1">
      <alignment horizontal="center" vertical="center"/>
    </xf>
    <xf numFmtId="0" fontId="17" fillId="2" borderId="6" xfId="0" applyFont="1" applyFill="1" applyBorder="1" applyAlignment="1">
      <alignment horizontal="center" vertical="center"/>
    </xf>
    <xf numFmtId="0" fontId="20" fillId="2" borderId="5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184" fontId="17" fillId="3" borderId="11" xfId="3" applyNumberFormat="1" applyFont="1" applyFill="1" applyBorder="1" applyAlignment="1">
      <alignment horizontal="right" vertical="center"/>
    </xf>
    <xf numFmtId="184" fontId="17" fillId="3" borderId="1" xfId="3" applyNumberFormat="1" applyFont="1" applyFill="1" applyBorder="1" applyAlignment="1">
      <alignment horizontal="right" vertical="center"/>
    </xf>
    <xf numFmtId="188" fontId="24" fillId="3" borderId="11" xfId="3" applyNumberFormat="1" applyFont="1" applyFill="1" applyBorder="1" applyAlignment="1">
      <alignment horizontal="right" vertical="center"/>
    </xf>
    <xf numFmtId="184" fontId="20" fillId="3" borderId="11" xfId="3" applyNumberFormat="1" applyFont="1" applyFill="1" applyBorder="1" applyAlignment="1">
      <alignment horizontal="right" vertical="center"/>
    </xf>
    <xf numFmtId="183" fontId="17" fillId="3" borderId="2" xfId="0" applyNumberFormat="1" applyFont="1" applyFill="1" applyBorder="1" applyAlignment="1">
      <alignment horizontal="right" vertical="center"/>
    </xf>
    <xf numFmtId="178" fontId="17" fillId="0" borderId="0" xfId="0" applyNumberFormat="1" applyFont="1"/>
    <xf numFmtId="0" fontId="17" fillId="0" borderId="1" xfId="0" applyFont="1" applyBorder="1" applyAlignment="1">
      <alignment horizontal="center" vertical="center"/>
    </xf>
    <xf numFmtId="184" fontId="17" fillId="0" borderId="11" xfId="3" applyNumberFormat="1" applyFont="1" applyFill="1" applyBorder="1" applyAlignment="1">
      <alignment horizontal="right" vertical="center"/>
    </xf>
    <xf numFmtId="184" fontId="17" fillId="0" borderId="1" xfId="3" applyNumberFormat="1" applyFont="1" applyFill="1" applyBorder="1" applyAlignment="1">
      <alignment horizontal="right" vertical="center"/>
    </xf>
    <xf numFmtId="188" fontId="24" fillId="0" borderId="11" xfId="3" applyNumberFormat="1" applyFont="1" applyFill="1" applyBorder="1" applyAlignment="1">
      <alignment horizontal="right" vertical="center"/>
    </xf>
    <xf numFmtId="184" fontId="20" fillId="0" borderId="11" xfId="3" applyNumberFormat="1" applyFont="1" applyFill="1" applyBorder="1" applyAlignment="1">
      <alignment horizontal="right" vertical="center"/>
    </xf>
    <xf numFmtId="179" fontId="17" fillId="0" borderId="2" xfId="0" applyNumberFormat="1" applyFont="1" applyBorder="1" applyAlignment="1">
      <alignment horizontal="right" vertical="center"/>
    </xf>
    <xf numFmtId="183" fontId="17" fillId="0" borderId="2" xfId="0" applyNumberFormat="1" applyFont="1" applyBorder="1" applyAlignment="1">
      <alignment horizontal="right" vertical="center"/>
    </xf>
    <xf numFmtId="178" fontId="17" fillId="0" borderId="0" xfId="0" applyNumberFormat="1" applyFont="1" applyAlignment="1">
      <alignment vertical="center"/>
    </xf>
    <xf numFmtId="0" fontId="17" fillId="0" borderId="0" xfId="0" applyFont="1" applyAlignment="1">
      <alignment vertical="center"/>
    </xf>
    <xf numFmtId="179" fontId="17" fillId="3" borderId="2" xfId="0" applyNumberFormat="1" applyFont="1" applyFill="1" applyBorder="1" applyAlignment="1">
      <alignment horizontal="right" vertical="center"/>
    </xf>
    <xf numFmtId="183" fontId="25" fillId="0" borderId="2" xfId="0" applyNumberFormat="1" applyFont="1" applyBorder="1" applyAlignment="1">
      <alignment horizontal="right" vertical="center"/>
    </xf>
    <xf numFmtId="0" fontId="20" fillId="0" borderId="6" xfId="0" applyFont="1" applyBorder="1" applyAlignment="1">
      <alignment horizontal="center" vertical="center"/>
    </xf>
    <xf numFmtId="184" fontId="20" fillId="0" borderId="5" xfId="3" applyNumberFormat="1" applyFont="1" applyFill="1" applyBorder="1" applyAlignment="1">
      <alignment horizontal="right" vertical="center"/>
    </xf>
    <xf numFmtId="184" fontId="20" fillId="0" borderId="6" xfId="3" applyNumberFormat="1" applyFont="1" applyFill="1" applyBorder="1" applyAlignment="1">
      <alignment horizontal="right" vertical="center"/>
    </xf>
    <xf numFmtId="179" fontId="20" fillId="0" borderId="4" xfId="0" applyNumberFormat="1" applyFont="1" applyBorder="1" applyAlignment="1">
      <alignment horizontal="right" vertical="center"/>
    </xf>
    <xf numFmtId="0" fontId="17" fillId="0" borderId="0" xfId="0" applyFont="1" applyAlignment="1">
      <alignment horizontal="left" vertical="center"/>
    </xf>
    <xf numFmtId="176" fontId="17" fillId="0" borderId="0" xfId="3" applyFont="1" applyFill="1" applyBorder="1" applyAlignment="1">
      <alignment vertical="center"/>
    </xf>
    <xf numFmtId="181" fontId="26" fillId="0" borderId="0" xfId="3" applyNumberFormat="1" applyFont="1" applyFill="1" applyBorder="1" applyAlignment="1">
      <alignment vertical="center"/>
    </xf>
    <xf numFmtId="0" fontId="17" fillId="0" borderId="0" xfId="3" applyNumberFormat="1" applyFont="1" applyFill="1" applyBorder="1" applyAlignment="1">
      <alignment horizontal="left"/>
    </xf>
    <xf numFmtId="0" fontId="20" fillId="0" borderId="0" xfId="0" applyFont="1" applyAlignment="1">
      <alignment vertical="center"/>
    </xf>
    <xf numFmtId="0" fontId="20" fillId="3" borderId="13" xfId="0" applyFont="1" applyFill="1" applyBorder="1" applyAlignment="1">
      <alignment horizontal="center" vertical="center"/>
    </xf>
    <xf numFmtId="185" fontId="17" fillId="0" borderId="11" xfId="3" applyNumberFormat="1" applyFont="1" applyFill="1" applyBorder="1" applyAlignment="1">
      <alignment horizontal="right" vertical="center"/>
    </xf>
    <xf numFmtId="185" fontId="17" fillId="0" borderId="1" xfId="3" applyNumberFormat="1" applyFont="1" applyFill="1" applyBorder="1" applyAlignment="1">
      <alignment horizontal="right" vertical="center"/>
    </xf>
    <xf numFmtId="185" fontId="20" fillId="0" borderId="11" xfId="3" applyNumberFormat="1" applyFont="1" applyFill="1" applyBorder="1" applyAlignment="1">
      <alignment horizontal="right" vertical="center"/>
    </xf>
    <xf numFmtId="185" fontId="20" fillId="0" borderId="2" xfId="0" applyNumberFormat="1" applyFont="1" applyBorder="1" applyAlignment="1">
      <alignment vertical="center"/>
    </xf>
    <xf numFmtId="185" fontId="17" fillId="3" borderId="11" xfId="3" applyNumberFormat="1" applyFont="1" applyFill="1" applyBorder="1" applyAlignment="1">
      <alignment horizontal="right" vertical="center"/>
    </xf>
    <xf numFmtId="185" fontId="17" fillId="3" borderId="11" xfId="3" quotePrefix="1" applyNumberFormat="1" applyFont="1" applyFill="1" applyBorder="1" applyAlignment="1">
      <alignment horizontal="right" vertical="center"/>
    </xf>
    <xf numFmtId="185" fontId="17" fillId="3" borderId="1" xfId="3" applyNumberFormat="1" applyFont="1" applyFill="1" applyBorder="1" applyAlignment="1">
      <alignment horizontal="right" vertical="center"/>
    </xf>
    <xf numFmtId="185" fontId="20" fillId="3" borderId="11" xfId="3" applyNumberFormat="1" applyFont="1" applyFill="1" applyBorder="1" applyAlignment="1">
      <alignment horizontal="right" vertical="center"/>
    </xf>
    <xf numFmtId="185" fontId="20" fillId="3" borderId="2" xfId="3" applyNumberFormat="1" applyFont="1" applyFill="1" applyBorder="1" applyAlignment="1">
      <alignment horizontal="right" vertical="center"/>
    </xf>
    <xf numFmtId="185" fontId="20" fillId="0" borderId="2" xfId="3" applyNumberFormat="1" applyFont="1" applyFill="1" applyBorder="1" applyAlignment="1">
      <alignment horizontal="right" vertical="center"/>
    </xf>
    <xf numFmtId="185" fontId="20" fillId="3" borderId="12" xfId="3" applyNumberFormat="1" applyFont="1" applyFill="1" applyBorder="1" applyAlignment="1">
      <alignment horizontal="right" vertical="center"/>
    </xf>
    <xf numFmtId="185" fontId="20" fillId="3" borderId="13" xfId="3" applyNumberFormat="1" applyFont="1" applyFill="1" applyBorder="1" applyAlignment="1">
      <alignment horizontal="right" vertical="center"/>
    </xf>
    <xf numFmtId="185" fontId="20" fillId="3" borderId="3" xfId="3" applyNumberFormat="1" applyFont="1" applyFill="1" applyBorder="1" applyAlignment="1">
      <alignment horizontal="right" vertical="center"/>
    </xf>
    <xf numFmtId="187" fontId="17" fillId="0" borderId="0" xfId="0" applyNumberFormat="1" applyFont="1" applyAlignment="1">
      <alignment vertical="center"/>
    </xf>
    <xf numFmtId="186" fontId="17" fillId="0" borderId="0" xfId="0" applyNumberFormat="1" applyFont="1" applyAlignment="1">
      <alignment vertical="center"/>
    </xf>
    <xf numFmtId="0" fontId="20" fillId="2" borderId="8" xfId="0" applyFont="1" applyFill="1" applyBorder="1" applyAlignment="1">
      <alignment horizontal="center" vertical="center"/>
    </xf>
    <xf numFmtId="0" fontId="17" fillId="2" borderId="9" xfId="0" applyFont="1" applyFill="1" applyBorder="1" applyAlignment="1">
      <alignment horizontal="center" vertical="center"/>
    </xf>
    <xf numFmtId="0" fontId="20" fillId="2" borderId="9" xfId="0" applyFont="1" applyFill="1" applyBorder="1" applyAlignment="1">
      <alignment horizontal="center" vertical="center"/>
    </xf>
    <xf numFmtId="0" fontId="17" fillId="2" borderId="8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/>
    </xf>
    <xf numFmtId="0" fontId="17" fillId="2" borderId="6" xfId="0" applyFont="1" applyFill="1" applyBorder="1" applyAlignment="1">
      <alignment horizontal="center" vertical="center"/>
    </xf>
    <xf numFmtId="0" fontId="17" fillId="2" borderId="16" xfId="0" applyFont="1" applyFill="1" applyBorder="1" applyAlignment="1">
      <alignment horizontal="left" vertical="center" wrapText="1"/>
    </xf>
    <xf numFmtId="0" fontId="17" fillId="2" borderId="17" xfId="0" applyFont="1" applyFill="1" applyBorder="1" applyAlignment="1">
      <alignment horizontal="left"/>
    </xf>
    <xf numFmtId="0" fontId="17" fillId="2" borderId="18" xfId="0" applyFont="1" applyFill="1" applyBorder="1" applyAlignment="1">
      <alignment horizontal="left"/>
    </xf>
    <xf numFmtId="0" fontId="19" fillId="0" borderId="0" xfId="0" applyFont="1" applyAlignment="1">
      <alignment horizontal="left"/>
    </xf>
    <xf numFmtId="0" fontId="17" fillId="2" borderId="9" xfId="0" applyFont="1" applyFill="1" applyBorder="1" applyAlignment="1">
      <alignment horizontal="center" vertical="top"/>
    </xf>
    <xf numFmtId="0" fontId="17" fillId="2" borderId="14" xfId="0" applyFont="1" applyFill="1" applyBorder="1" applyAlignment="1">
      <alignment horizontal="center" vertical="top"/>
    </xf>
    <xf numFmtId="0" fontId="17" fillId="2" borderId="19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/>
    </xf>
    <xf numFmtId="0" fontId="17" fillId="2" borderId="10" xfId="0" applyFont="1" applyFill="1" applyBorder="1" applyAlignment="1">
      <alignment horizontal="center" vertical="center"/>
    </xf>
    <xf numFmtId="0" fontId="17" fillId="2" borderId="15" xfId="0" applyFont="1" applyFill="1" applyBorder="1" applyAlignment="1">
      <alignment horizontal="center" vertical="top"/>
    </xf>
  </cellXfs>
  <cellStyles count="124">
    <cellStyle name="백분율 2" xfId="1" xr:uid="{00000000-0005-0000-0000-000001000000}"/>
    <cellStyle name="백분율 3" xfId="2" xr:uid="{00000000-0005-0000-0000-000002000000}"/>
    <cellStyle name="쉼표 [0]" xfId="3" builtinId="6"/>
    <cellStyle name="쉼표 [0] 10 2" xfId="4" xr:uid="{00000000-0005-0000-0000-000004000000}"/>
    <cellStyle name="쉼표 [0] 11" xfId="5" xr:uid="{00000000-0005-0000-0000-000005000000}"/>
    <cellStyle name="쉼표 [0] 12" xfId="6" xr:uid="{00000000-0005-0000-0000-000006000000}"/>
    <cellStyle name="쉼표 [0] 13" xfId="7" xr:uid="{00000000-0005-0000-0000-000007000000}"/>
    <cellStyle name="쉼표 [0] 14" xfId="8" xr:uid="{00000000-0005-0000-0000-000008000000}"/>
    <cellStyle name="쉼표 [0] 2" xfId="119" xr:uid="{00000000-0005-0000-0000-000009000000}"/>
    <cellStyle name="쉼표 [0] 2 2" xfId="9" xr:uid="{00000000-0005-0000-0000-00000A000000}"/>
    <cellStyle name="쉼표 [0] 2 3" xfId="10" xr:uid="{00000000-0005-0000-0000-00000B000000}"/>
    <cellStyle name="쉼표 [0] 2 4" xfId="11" xr:uid="{00000000-0005-0000-0000-00000C000000}"/>
    <cellStyle name="쉼표 [0] 2 5" xfId="12" xr:uid="{00000000-0005-0000-0000-00000D000000}"/>
    <cellStyle name="쉼표 [0] 3 2" xfId="13" xr:uid="{00000000-0005-0000-0000-00000E000000}"/>
    <cellStyle name="쉼표 [0] 4 2" xfId="14" xr:uid="{00000000-0005-0000-0000-00000F000000}"/>
    <cellStyle name="쉼표 [0] 5 2" xfId="15" xr:uid="{00000000-0005-0000-0000-000010000000}"/>
    <cellStyle name="쉼표 [0] 6 2" xfId="16" xr:uid="{00000000-0005-0000-0000-000011000000}"/>
    <cellStyle name="쉼표 [0] 7 2" xfId="17" xr:uid="{00000000-0005-0000-0000-000012000000}"/>
    <cellStyle name="쉼표 [0] 8 2" xfId="18" xr:uid="{00000000-0005-0000-0000-000013000000}"/>
    <cellStyle name="쉼표 [0] 9 2" xfId="19" xr:uid="{00000000-0005-0000-0000-000014000000}"/>
    <cellStyle name="콤마 [0]_LEAFLET2" xfId="20" xr:uid="{00000000-0005-0000-0000-000015000000}"/>
    <cellStyle name="표준" xfId="0" builtinId="0"/>
    <cellStyle name="표준 10" xfId="21" xr:uid="{00000000-0005-0000-0000-000017000000}"/>
    <cellStyle name="표준 11" xfId="22" xr:uid="{00000000-0005-0000-0000-000018000000}"/>
    <cellStyle name="표준 12" xfId="23" xr:uid="{00000000-0005-0000-0000-000019000000}"/>
    <cellStyle name="표준 13" xfId="24" xr:uid="{00000000-0005-0000-0000-00001A000000}"/>
    <cellStyle name="표준 14" xfId="25" xr:uid="{00000000-0005-0000-0000-00001B000000}"/>
    <cellStyle name="표준 15" xfId="26" xr:uid="{00000000-0005-0000-0000-00001C000000}"/>
    <cellStyle name="표준 16" xfId="122" xr:uid="{00000000-0005-0000-0000-00001D000000}"/>
    <cellStyle name="표준 16 2" xfId="27" xr:uid="{00000000-0005-0000-0000-00001E000000}"/>
    <cellStyle name="표준 17" xfId="123" xr:uid="{00000000-0005-0000-0000-00001F000000}"/>
    <cellStyle name="표준 17 2" xfId="28" xr:uid="{00000000-0005-0000-0000-000020000000}"/>
    <cellStyle name="표준 18 2" xfId="29" xr:uid="{00000000-0005-0000-0000-000021000000}"/>
    <cellStyle name="표준 19 2" xfId="30" xr:uid="{00000000-0005-0000-0000-000022000000}"/>
    <cellStyle name="표준 2" xfId="31" xr:uid="{00000000-0005-0000-0000-000023000000}"/>
    <cellStyle name="표준 2 2" xfId="32" xr:uid="{00000000-0005-0000-0000-000024000000}"/>
    <cellStyle name="표준 2 2 2" xfId="33" xr:uid="{00000000-0005-0000-0000-000025000000}"/>
    <cellStyle name="표준 2 2 2 2" xfId="34" xr:uid="{00000000-0005-0000-0000-000026000000}"/>
    <cellStyle name="표준 2 2 2 3" xfId="35" xr:uid="{00000000-0005-0000-0000-000027000000}"/>
    <cellStyle name="표준 2 2 2 4" xfId="36" xr:uid="{00000000-0005-0000-0000-000028000000}"/>
    <cellStyle name="표준 2 2 2 5" xfId="37" xr:uid="{00000000-0005-0000-0000-000029000000}"/>
    <cellStyle name="표준 2 2 2 6" xfId="38" xr:uid="{00000000-0005-0000-0000-00002A000000}"/>
    <cellStyle name="표준 2 2 3" xfId="39" xr:uid="{00000000-0005-0000-0000-00002B000000}"/>
    <cellStyle name="표준 2 2 4" xfId="40" xr:uid="{00000000-0005-0000-0000-00002C000000}"/>
    <cellStyle name="표준 2 2 5" xfId="41" xr:uid="{00000000-0005-0000-0000-00002D000000}"/>
    <cellStyle name="표준 2 2 6" xfId="42" xr:uid="{00000000-0005-0000-0000-00002E000000}"/>
    <cellStyle name="표준 2 2 7" xfId="43" xr:uid="{00000000-0005-0000-0000-00002F000000}"/>
    <cellStyle name="표준 2 2 8" xfId="44" xr:uid="{00000000-0005-0000-0000-000030000000}"/>
    <cellStyle name="표준 2 2 9" xfId="45" xr:uid="{00000000-0005-0000-0000-000031000000}"/>
    <cellStyle name="표준 2 3" xfId="46" xr:uid="{00000000-0005-0000-0000-000032000000}"/>
    <cellStyle name="표준 2 4" xfId="47" xr:uid="{00000000-0005-0000-0000-000033000000}"/>
    <cellStyle name="표준 2 5" xfId="48" xr:uid="{00000000-0005-0000-0000-000034000000}"/>
    <cellStyle name="표준 2 6" xfId="49" xr:uid="{00000000-0005-0000-0000-000035000000}"/>
    <cellStyle name="표준 2 7" xfId="50" xr:uid="{00000000-0005-0000-0000-000036000000}"/>
    <cellStyle name="표준 2_Sheet3" xfId="51" xr:uid="{00000000-0005-0000-0000-000037000000}"/>
    <cellStyle name="표준 20" xfId="52" xr:uid="{00000000-0005-0000-0000-000038000000}"/>
    <cellStyle name="표준 21" xfId="53" xr:uid="{00000000-0005-0000-0000-000039000000}"/>
    <cellStyle name="표준 22" xfId="54" xr:uid="{00000000-0005-0000-0000-00003A000000}"/>
    <cellStyle name="표준 23" xfId="55" xr:uid="{00000000-0005-0000-0000-00003B000000}"/>
    <cellStyle name="표준 24" xfId="56" xr:uid="{00000000-0005-0000-0000-00003C000000}"/>
    <cellStyle name="표준 25" xfId="57" xr:uid="{00000000-0005-0000-0000-00003D000000}"/>
    <cellStyle name="표준 26" xfId="58" xr:uid="{00000000-0005-0000-0000-00003E000000}"/>
    <cellStyle name="표준 27" xfId="59" xr:uid="{00000000-0005-0000-0000-00003F000000}"/>
    <cellStyle name="표준 28" xfId="60" xr:uid="{00000000-0005-0000-0000-000040000000}"/>
    <cellStyle name="표준 29" xfId="61" xr:uid="{00000000-0005-0000-0000-000041000000}"/>
    <cellStyle name="표준 3" xfId="116" xr:uid="{00000000-0005-0000-0000-000042000000}"/>
    <cellStyle name="표준 3 2" xfId="62" xr:uid="{00000000-0005-0000-0000-000043000000}"/>
    <cellStyle name="표준 3 3" xfId="63" xr:uid="{00000000-0005-0000-0000-000044000000}"/>
    <cellStyle name="표준 3 4" xfId="64" xr:uid="{00000000-0005-0000-0000-000045000000}"/>
    <cellStyle name="표준 3 5" xfId="65" xr:uid="{00000000-0005-0000-0000-000046000000}"/>
    <cellStyle name="표준 3 6" xfId="66" xr:uid="{00000000-0005-0000-0000-000047000000}"/>
    <cellStyle name="표준 3 7" xfId="67" xr:uid="{00000000-0005-0000-0000-000048000000}"/>
    <cellStyle name="표준 30" xfId="68" xr:uid="{00000000-0005-0000-0000-000049000000}"/>
    <cellStyle name="표준 31" xfId="69" xr:uid="{00000000-0005-0000-0000-00004A000000}"/>
    <cellStyle name="표준 32" xfId="70" xr:uid="{00000000-0005-0000-0000-00004B000000}"/>
    <cellStyle name="표준 32 2" xfId="71" xr:uid="{00000000-0005-0000-0000-00004C000000}"/>
    <cellStyle name="표준 33" xfId="72" xr:uid="{00000000-0005-0000-0000-00004D000000}"/>
    <cellStyle name="표준 33 2" xfId="73" xr:uid="{00000000-0005-0000-0000-00004E000000}"/>
    <cellStyle name="표준 34" xfId="74" xr:uid="{00000000-0005-0000-0000-00004F000000}"/>
    <cellStyle name="표준 34 2" xfId="75" xr:uid="{00000000-0005-0000-0000-000050000000}"/>
    <cellStyle name="표준 35" xfId="76" xr:uid="{00000000-0005-0000-0000-000051000000}"/>
    <cellStyle name="표준 35 2" xfId="77" xr:uid="{00000000-0005-0000-0000-000052000000}"/>
    <cellStyle name="표준 36" xfId="78" xr:uid="{00000000-0005-0000-0000-000053000000}"/>
    <cellStyle name="표준 37" xfId="79" xr:uid="{00000000-0005-0000-0000-000054000000}"/>
    <cellStyle name="표준 38" xfId="80" xr:uid="{00000000-0005-0000-0000-000055000000}"/>
    <cellStyle name="표준 39" xfId="81" xr:uid="{00000000-0005-0000-0000-000056000000}"/>
    <cellStyle name="표준 4" xfId="117" xr:uid="{00000000-0005-0000-0000-000057000000}"/>
    <cellStyle name="표준 4 2" xfId="82" xr:uid="{00000000-0005-0000-0000-000058000000}"/>
    <cellStyle name="표준 4 2 2" xfId="83" xr:uid="{00000000-0005-0000-0000-000059000000}"/>
    <cellStyle name="표준 4 2 3" xfId="84" xr:uid="{00000000-0005-0000-0000-00005A000000}"/>
    <cellStyle name="표준 4 2 4" xfId="85" xr:uid="{00000000-0005-0000-0000-00005B000000}"/>
    <cellStyle name="표준 4 2 5" xfId="86" xr:uid="{00000000-0005-0000-0000-00005C000000}"/>
    <cellStyle name="표준 4 2 6" xfId="87" xr:uid="{00000000-0005-0000-0000-00005D000000}"/>
    <cellStyle name="표준 4 3" xfId="88" xr:uid="{00000000-0005-0000-0000-00005E000000}"/>
    <cellStyle name="표준 4 4" xfId="89" xr:uid="{00000000-0005-0000-0000-00005F000000}"/>
    <cellStyle name="표준 4 5" xfId="90" xr:uid="{00000000-0005-0000-0000-000060000000}"/>
    <cellStyle name="표준 4 6" xfId="91" xr:uid="{00000000-0005-0000-0000-000061000000}"/>
    <cellStyle name="표준 4 7" xfId="92" xr:uid="{00000000-0005-0000-0000-000062000000}"/>
    <cellStyle name="표준 40" xfId="93" xr:uid="{00000000-0005-0000-0000-000063000000}"/>
    <cellStyle name="표준 41" xfId="94" xr:uid="{00000000-0005-0000-0000-000064000000}"/>
    <cellStyle name="표준 42" xfId="95" xr:uid="{00000000-0005-0000-0000-000065000000}"/>
    <cellStyle name="표준 43" xfId="96" xr:uid="{00000000-0005-0000-0000-000066000000}"/>
    <cellStyle name="표준 44" xfId="97" xr:uid="{00000000-0005-0000-0000-000067000000}"/>
    <cellStyle name="표준 5" xfId="118" xr:uid="{00000000-0005-0000-0000-000068000000}"/>
    <cellStyle name="표준 5 2" xfId="98" xr:uid="{00000000-0005-0000-0000-000069000000}"/>
    <cellStyle name="표준 5 3" xfId="99" xr:uid="{00000000-0005-0000-0000-00006A000000}"/>
    <cellStyle name="표준 5 4" xfId="100" xr:uid="{00000000-0005-0000-0000-00006B000000}"/>
    <cellStyle name="표준 5 5" xfId="101" xr:uid="{00000000-0005-0000-0000-00006C000000}"/>
    <cellStyle name="표준 5 6" xfId="102" xr:uid="{00000000-0005-0000-0000-00006D000000}"/>
    <cellStyle name="표준 6" xfId="120" xr:uid="{00000000-0005-0000-0000-00006E000000}"/>
    <cellStyle name="표준 6 2" xfId="103" xr:uid="{00000000-0005-0000-0000-00006F000000}"/>
    <cellStyle name="표준 6 3" xfId="104" xr:uid="{00000000-0005-0000-0000-000070000000}"/>
    <cellStyle name="표준 6 4" xfId="105" xr:uid="{00000000-0005-0000-0000-000071000000}"/>
    <cellStyle name="표준 6 5" xfId="106" xr:uid="{00000000-0005-0000-0000-000072000000}"/>
    <cellStyle name="표준 6 6" xfId="107" xr:uid="{00000000-0005-0000-0000-000073000000}"/>
    <cellStyle name="표준 7" xfId="121" xr:uid="{00000000-0005-0000-0000-000074000000}"/>
    <cellStyle name="표준 7 2" xfId="108" xr:uid="{00000000-0005-0000-0000-000075000000}"/>
    <cellStyle name="표준 7 3" xfId="109" xr:uid="{00000000-0005-0000-0000-000076000000}"/>
    <cellStyle name="표준 7 4" xfId="110" xr:uid="{00000000-0005-0000-0000-000077000000}"/>
    <cellStyle name="표준 7 5" xfId="111" xr:uid="{00000000-0005-0000-0000-000078000000}"/>
    <cellStyle name="표준 7 6" xfId="112" xr:uid="{00000000-0005-0000-0000-000079000000}"/>
    <cellStyle name="표준 7 7" xfId="113" xr:uid="{00000000-0005-0000-0000-00007A000000}"/>
    <cellStyle name="표준 8" xfId="114" xr:uid="{00000000-0005-0000-0000-00007B000000}"/>
    <cellStyle name="표준 9" xfId="115" xr:uid="{00000000-0005-0000-0000-00007C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AEAEA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F2E9FD"/>
      <rgbColor rgb="0000CCFF"/>
      <rgbColor rgb="0069FFFF"/>
      <rgbColor rgb="00CCFFCC"/>
      <rgbColor rgb="00FFFF99"/>
      <rgbColor rgb="00A6CAF0"/>
      <rgbColor rgb="00F8F8F8"/>
      <rgbColor rgb="00CC99FF"/>
      <rgbColor rgb="00EAEAEA"/>
      <rgbColor rgb="003366FF"/>
      <rgbColor rgb="0033CCCC"/>
      <rgbColor rgb="00339933"/>
      <rgbColor rgb="00EAEAEA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010000"/>
      <rgbColor rgb="00993366"/>
      <rgbColor rgb="00333399"/>
      <rgbColor rgb="00424242"/>
    </indexedColors>
    <mruColors>
      <color rgb="FFEAEAEA"/>
      <color rgb="FF000000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48"/>
  <sheetViews>
    <sheetView zoomScaleNormal="100" zoomScaleSheetLayoutView="110" workbookViewId="0">
      <selection activeCell="G23" sqref="G23"/>
    </sheetView>
  </sheetViews>
  <sheetFormatPr defaultColWidth="9.09765625" defaultRowHeight="16" x14ac:dyDescent="0.45"/>
  <cols>
    <col min="1" max="1" width="7.8984375" style="4" customWidth="1"/>
    <col min="2" max="2" width="6.8984375" style="4" customWidth="1"/>
    <col min="3" max="3" width="8.8984375" style="4" customWidth="1"/>
    <col min="4" max="4" width="7.296875" style="4" customWidth="1"/>
    <col min="5" max="5" width="8.09765625" style="4" customWidth="1"/>
    <col min="6" max="6" width="5.8984375" style="4" customWidth="1"/>
    <col min="7" max="7" width="8.296875" style="4" customWidth="1"/>
    <col min="8" max="8" width="7.3984375" style="4" customWidth="1"/>
    <col min="9" max="9" width="7.296875" style="4" customWidth="1"/>
    <col min="10" max="10" width="6.59765625" style="4" customWidth="1"/>
    <col min="11" max="11" width="7.69921875" style="4" customWidth="1"/>
    <col min="12" max="12" width="8.3984375" style="4" customWidth="1"/>
    <col min="13" max="14" width="7.3984375" style="4" customWidth="1"/>
    <col min="15" max="16" width="7.8984375" style="4" customWidth="1"/>
    <col min="17" max="17" width="9.09765625" style="4"/>
    <col min="18" max="18" width="12.09765625" style="4" customWidth="1"/>
    <col min="19" max="16384" width="9.09765625" style="4"/>
  </cols>
  <sheetData>
    <row r="1" spans="1:19" ht="17.5" x14ac:dyDescent="0.45">
      <c r="A1" s="9" t="s">
        <v>57</v>
      </c>
    </row>
    <row r="2" spans="1:19" ht="17" x14ac:dyDescent="0.45">
      <c r="A2" s="10" t="s">
        <v>56</v>
      </c>
    </row>
    <row r="3" spans="1:19" s="1" customFormat="1" ht="15" customHeight="1" x14ac:dyDescent="0.25">
      <c r="A3" s="5" t="s">
        <v>55</v>
      </c>
    </row>
    <row r="4" spans="1:19" s="2" customFormat="1" ht="15" customHeight="1" x14ac:dyDescent="0.4">
      <c r="A4" s="2" t="s">
        <v>36</v>
      </c>
      <c r="N4" s="3"/>
    </row>
    <row r="5" spans="1:19" s="2" customFormat="1" ht="12" customHeight="1" x14ac:dyDescent="0.4"/>
    <row r="6" spans="1:19" s="2" customFormat="1" ht="13" customHeight="1" x14ac:dyDescent="0.4">
      <c r="A6" s="65" t="s">
        <v>34</v>
      </c>
      <c r="B6" s="64" t="s">
        <v>20</v>
      </c>
      <c r="C6" s="64"/>
      <c r="D6" s="64" t="s">
        <v>19</v>
      </c>
      <c r="E6" s="64"/>
      <c r="F6" s="64" t="s">
        <v>0</v>
      </c>
      <c r="G6" s="64"/>
      <c r="H6" s="64" t="s">
        <v>33</v>
      </c>
      <c r="I6" s="64"/>
      <c r="J6" s="64" t="s">
        <v>58</v>
      </c>
      <c r="K6" s="64"/>
      <c r="L6" s="64" t="s">
        <v>59</v>
      </c>
      <c r="M6" s="64"/>
      <c r="N6" s="61" t="s">
        <v>37</v>
      </c>
      <c r="O6" s="61"/>
      <c r="P6" s="11" t="s">
        <v>24</v>
      </c>
    </row>
    <row r="7" spans="1:19" s="2" customFormat="1" ht="13" customHeight="1" x14ac:dyDescent="0.4">
      <c r="A7" s="66"/>
      <c r="B7" s="62" t="s">
        <v>31</v>
      </c>
      <c r="C7" s="62"/>
      <c r="D7" s="62" t="s">
        <v>30</v>
      </c>
      <c r="E7" s="62"/>
      <c r="F7" s="62" t="s">
        <v>25</v>
      </c>
      <c r="G7" s="62"/>
      <c r="H7" s="62" t="s">
        <v>61</v>
      </c>
      <c r="I7" s="62"/>
      <c r="J7" s="62" t="s">
        <v>26</v>
      </c>
      <c r="K7" s="62"/>
      <c r="L7" s="62" t="s">
        <v>27</v>
      </c>
      <c r="M7" s="62"/>
      <c r="N7" s="63" t="s">
        <v>28</v>
      </c>
      <c r="O7" s="63"/>
      <c r="P7" s="12" t="s">
        <v>60</v>
      </c>
    </row>
    <row r="8" spans="1:19" s="2" customFormat="1" ht="13" customHeight="1" x14ac:dyDescent="0.4">
      <c r="A8" s="67"/>
      <c r="B8" s="13" t="s">
        <v>23</v>
      </c>
      <c r="C8" s="13" t="s">
        <v>3</v>
      </c>
      <c r="D8" s="13" t="s">
        <v>23</v>
      </c>
      <c r="E8" s="13" t="s">
        <v>3</v>
      </c>
      <c r="F8" s="13" t="s">
        <v>23</v>
      </c>
      <c r="G8" s="13" t="s">
        <v>3</v>
      </c>
      <c r="H8" s="14" t="s">
        <v>23</v>
      </c>
      <c r="I8" s="15" t="s">
        <v>3</v>
      </c>
      <c r="J8" s="13" t="s">
        <v>23</v>
      </c>
      <c r="K8" s="13" t="s">
        <v>3</v>
      </c>
      <c r="L8" s="13" t="s">
        <v>23</v>
      </c>
      <c r="M8" s="13" t="s">
        <v>3</v>
      </c>
      <c r="N8" s="16" t="s">
        <v>23</v>
      </c>
      <c r="O8" s="16" t="s">
        <v>3</v>
      </c>
      <c r="P8" s="17" t="s">
        <v>22</v>
      </c>
    </row>
    <row r="9" spans="1:19" s="2" customFormat="1" ht="14.5" x14ac:dyDescent="0.4">
      <c r="A9" s="18">
        <v>1990</v>
      </c>
      <c r="B9" s="19">
        <v>152</v>
      </c>
      <c r="C9" s="19">
        <v>56.99</v>
      </c>
      <c r="D9" s="19">
        <v>1049</v>
      </c>
      <c r="E9" s="19">
        <v>6308.0330000000004</v>
      </c>
      <c r="F9" s="19">
        <v>532</v>
      </c>
      <c r="G9" s="19">
        <v>595.85</v>
      </c>
      <c r="H9" s="19">
        <v>838</v>
      </c>
      <c r="I9" s="20">
        <v>52.838999999999999</v>
      </c>
      <c r="J9" s="21">
        <v>0</v>
      </c>
      <c r="K9" s="21">
        <v>0</v>
      </c>
      <c r="L9" s="19">
        <v>2140</v>
      </c>
      <c r="M9" s="19">
        <v>100.91</v>
      </c>
      <c r="N9" s="22">
        <f t="shared" ref="N9:N15" si="0">B9+D9+F9+H9+L9</f>
        <v>4711</v>
      </c>
      <c r="O9" s="22">
        <f t="shared" ref="O9:O15" si="1">C9+E9+G9+I9+M9</f>
        <v>7114.6220000000003</v>
      </c>
      <c r="P9" s="23">
        <v>-2.6188769820130289</v>
      </c>
      <c r="Q9" s="24"/>
      <c r="R9" s="24"/>
      <c r="S9" s="24"/>
    </row>
    <row r="10" spans="1:19" s="2" customFormat="1" ht="14.5" x14ac:dyDescent="0.4">
      <c r="A10" s="25">
        <v>1991</v>
      </c>
      <c r="B10" s="26">
        <v>155</v>
      </c>
      <c r="C10" s="26">
        <v>66.852000000000004</v>
      </c>
      <c r="D10" s="26">
        <v>1002</v>
      </c>
      <c r="E10" s="26">
        <v>6355.2359999999999</v>
      </c>
      <c r="F10" s="26">
        <v>540</v>
      </c>
      <c r="G10" s="26">
        <v>692.15800000000002</v>
      </c>
      <c r="H10" s="26">
        <v>885</v>
      </c>
      <c r="I10" s="27">
        <v>56.564</v>
      </c>
      <c r="J10" s="28">
        <v>0</v>
      </c>
      <c r="K10" s="28">
        <v>0</v>
      </c>
      <c r="L10" s="26">
        <v>2214</v>
      </c>
      <c r="M10" s="26">
        <v>103.078</v>
      </c>
      <c r="N10" s="29">
        <f t="shared" si="0"/>
        <v>4796</v>
      </c>
      <c r="O10" s="29">
        <f t="shared" si="1"/>
        <v>7273.8880000000008</v>
      </c>
      <c r="P10" s="30">
        <v>2.2385728995862397</v>
      </c>
      <c r="Q10" s="24"/>
      <c r="R10" s="24"/>
      <c r="S10" s="24"/>
    </row>
    <row r="11" spans="1:19" s="33" customFormat="1" ht="14.5" x14ac:dyDescent="0.4">
      <c r="A11" s="25">
        <v>1992</v>
      </c>
      <c r="B11" s="26">
        <v>169</v>
      </c>
      <c r="C11" s="26">
        <v>71.147999999999996</v>
      </c>
      <c r="D11" s="26">
        <v>945</v>
      </c>
      <c r="E11" s="26">
        <v>5879.549</v>
      </c>
      <c r="F11" s="26">
        <v>567</v>
      </c>
      <c r="G11" s="26">
        <v>789.62</v>
      </c>
      <c r="H11" s="26">
        <v>945</v>
      </c>
      <c r="I11" s="27">
        <v>60.823</v>
      </c>
      <c r="J11" s="28">
        <v>0</v>
      </c>
      <c r="K11" s="28">
        <v>0</v>
      </c>
      <c r="L11" s="26">
        <v>2324</v>
      </c>
      <c r="M11" s="26">
        <v>109.36199999999999</v>
      </c>
      <c r="N11" s="29">
        <f t="shared" si="0"/>
        <v>4950</v>
      </c>
      <c r="O11" s="29">
        <f t="shared" si="1"/>
        <v>6910.5020000000004</v>
      </c>
      <c r="P11" s="31">
        <v>-4.995760176675808</v>
      </c>
      <c r="Q11" s="32"/>
      <c r="R11" s="24"/>
      <c r="S11" s="24"/>
    </row>
    <row r="12" spans="1:19" s="33" customFormat="1" ht="14.5" x14ac:dyDescent="0.4">
      <c r="A12" s="25">
        <v>1993</v>
      </c>
      <c r="B12" s="26">
        <v>160</v>
      </c>
      <c r="C12" s="26">
        <v>56.039000000000001</v>
      </c>
      <c r="D12" s="26">
        <v>851</v>
      </c>
      <c r="E12" s="26">
        <v>5441.1859999999997</v>
      </c>
      <c r="F12" s="26">
        <v>578</v>
      </c>
      <c r="G12" s="26">
        <v>698.71199999999999</v>
      </c>
      <c r="H12" s="26">
        <v>958</v>
      </c>
      <c r="I12" s="27">
        <v>58.929000000000002</v>
      </c>
      <c r="J12" s="28">
        <v>0</v>
      </c>
      <c r="K12" s="28">
        <v>0</v>
      </c>
      <c r="L12" s="26">
        <v>2444</v>
      </c>
      <c r="M12" s="26">
        <v>123.85899999999999</v>
      </c>
      <c r="N12" s="29">
        <f t="shared" si="0"/>
        <v>4991</v>
      </c>
      <c r="O12" s="29">
        <f t="shared" si="1"/>
        <v>6378.7250000000004</v>
      </c>
      <c r="P12" s="31">
        <v>-7.6952007249256287</v>
      </c>
      <c r="Q12" s="32"/>
      <c r="R12" s="24"/>
      <c r="S12" s="24"/>
    </row>
    <row r="13" spans="1:19" s="33" customFormat="1" ht="14.5" x14ac:dyDescent="0.4">
      <c r="A13" s="25">
        <v>1994</v>
      </c>
      <c r="B13" s="26">
        <v>167</v>
      </c>
      <c r="C13" s="26">
        <v>61.606999999999999</v>
      </c>
      <c r="D13" s="26">
        <v>809</v>
      </c>
      <c r="E13" s="26">
        <v>5508.625</v>
      </c>
      <c r="F13" s="26">
        <v>602</v>
      </c>
      <c r="G13" s="26">
        <v>733.40300000000002</v>
      </c>
      <c r="H13" s="26">
        <v>970</v>
      </c>
      <c r="I13" s="27">
        <v>61.573</v>
      </c>
      <c r="J13" s="28">
        <v>0</v>
      </c>
      <c r="K13" s="28">
        <v>0</v>
      </c>
      <c r="L13" s="26">
        <v>2417</v>
      </c>
      <c r="M13" s="26">
        <v>132.12899999999999</v>
      </c>
      <c r="N13" s="29">
        <f t="shared" si="0"/>
        <v>4965</v>
      </c>
      <c r="O13" s="29">
        <f t="shared" si="1"/>
        <v>6497.3370000000004</v>
      </c>
      <c r="P13" s="30">
        <v>1.8594938643694481</v>
      </c>
      <c r="Q13" s="32"/>
      <c r="R13" s="24"/>
      <c r="S13" s="24"/>
    </row>
    <row r="14" spans="1:19" s="33" customFormat="1" ht="14.5" x14ac:dyDescent="0.4">
      <c r="A14" s="25">
        <v>1995</v>
      </c>
      <c r="B14" s="26">
        <v>177</v>
      </c>
      <c r="C14" s="26">
        <v>77.813000000000002</v>
      </c>
      <c r="D14" s="26">
        <v>767</v>
      </c>
      <c r="E14" s="26">
        <v>5465.6480000000001</v>
      </c>
      <c r="F14" s="26">
        <v>607</v>
      </c>
      <c r="G14" s="26">
        <v>582.11599999999999</v>
      </c>
      <c r="H14" s="26">
        <v>1000</v>
      </c>
      <c r="I14" s="27">
        <v>65.444000000000003</v>
      </c>
      <c r="J14" s="28">
        <v>0</v>
      </c>
      <c r="K14" s="28">
        <v>0</v>
      </c>
      <c r="L14" s="26">
        <v>2417</v>
      </c>
      <c r="M14" s="26">
        <v>141.19300000000001</v>
      </c>
      <c r="N14" s="29">
        <f t="shared" si="0"/>
        <v>4968</v>
      </c>
      <c r="O14" s="29">
        <f t="shared" si="1"/>
        <v>6332.2140000000009</v>
      </c>
      <c r="P14" s="31">
        <v>-2.5413950361509579</v>
      </c>
      <c r="Q14" s="32"/>
      <c r="R14" s="24"/>
      <c r="S14" s="24"/>
    </row>
    <row r="15" spans="1:19" s="33" customFormat="1" ht="14.5" x14ac:dyDescent="0.4">
      <c r="A15" s="25">
        <v>1996</v>
      </c>
      <c r="B15" s="26">
        <v>184</v>
      </c>
      <c r="C15" s="26">
        <v>80.494</v>
      </c>
      <c r="D15" s="26">
        <v>783</v>
      </c>
      <c r="E15" s="26">
        <v>6050.5940000000001</v>
      </c>
      <c r="F15" s="26">
        <v>625</v>
      </c>
      <c r="G15" s="26">
        <v>628.42600000000004</v>
      </c>
      <c r="H15" s="26">
        <v>1057</v>
      </c>
      <c r="I15" s="27">
        <v>73.022000000000006</v>
      </c>
      <c r="J15" s="28">
        <v>0</v>
      </c>
      <c r="K15" s="28">
        <v>0</v>
      </c>
      <c r="L15" s="26">
        <v>2461</v>
      </c>
      <c r="M15" s="26">
        <v>160.11000000000001</v>
      </c>
      <c r="N15" s="29">
        <f t="shared" si="0"/>
        <v>5110</v>
      </c>
      <c r="O15" s="29">
        <f t="shared" si="1"/>
        <v>6992.6459999999997</v>
      </c>
      <c r="P15" s="30">
        <v>10.429716999457044</v>
      </c>
      <c r="Q15" s="32"/>
      <c r="R15" s="24"/>
      <c r="S15" s="24"/>
    </row>
    <row r="16" spans="1:19" s="33" customFormat="1" ht="14.5" x14ac:dyDescent="0.4">
      <c r="A16" s="25">
        <v>1997</v>
      </c>
      <c r="B16" s="26">
        <v>187</v>
      </c>
      <c r="C16" s="26">
        <v>78.695999999999998</v>
      </c>
      <c r="D16" s="26">
        <v>766</v>
      </c>
      <c r="E16" s="26">
        <v>5830.8429999999998</v>
      </c>
      <c r="F16" s="26">
        <v>637</v>
      </c>
      <c r="G16" s="26">
        <v>614.601</v>
      </c>
      <c r="H16" s="26">
        <v>1092</v>
      </c>
      <c r="I16" s="27">
        <v>78.432000000000002</v>
      </c>
      <c r="J16" s="28">
        <v>0</v>
      </c>
      <c r="K16" s="28">
        <v>0</v>
      </c>
      <c r="L16" s="26">
        <v>2452</v>
      </c>
      <c r="M16" s="26">
        <v>153.51</v>
      </c>
      <c r="N16" s="29">
        <f>B16+D16+F16+H16+L16</f>
        <v>5134</v>
      </c>
      <c r="O16" s="29">
        <f>C16+E16+G16+I16+M16</f>
        <v>6756.0819999999994</v>
      </c>
      <c r="P16" s="31">
        <v>-3.383039839282588</v>
      </c>
      <c r="Q16" s="32"/>
      <c r="R16" s="24"/>
      <c r="S16" s="24"/>
    </row>
    <row r="17" spans="1:19" s="33" customFormat="1" ht="14.5" x14ac:dyDescent="0.4">
      <c r="A17" s="25">
        <v>1998</v>
      </c>
      <c r="B17" s="26">
        <v>175</v>
      </c>
      <c r="C17" s="26">
        <v>65.23</v>
      </c>
      <c r="D17" s="26">
        <v>702</v>
      </c>
      <c r="E17" s="26">
        <v>4416.9269999999997</v>
      </c>
      <c r="F17" s="26">
        <v>628</v>
      </c>
      <c r="G17" s="26">
        <v>545.43100000000004</v>
      </c>
      <c r="H17" s="26">
        <v>1073</v>
      </c>
      <c r="I17" s="27">
        <v>78.978999999999999</v>
      </c>
      <c r="J17" s="28">
        <v>0</v>
      </c>
      <c r="K17" s="28">
        <v>0</v>
      </c>
      <c r="L17" s="26">
        <v>2328</v>
      </c>
      <c r="M17" s="26">
        <v>136.40100000000001</v>
      </c>
      <c r="N17" s="29">
        <f>B17+D17+F17+H17+L17</f>
        <v>4906</v>
      </c>
      <c r="O17" s="29">
        <f>C17+E17+G17+I17+M17</f>
        <v>5242.9679999999998</v>
      </c>
      <c r="P17" s="31">
        <v>-22.396323786478607</v>
      </c>
      <c r="Q17" s="32"/>
      <c r="R17" s="24"/>
      <c r="S17" s="24"/>
    </row>
    <row r="18" spans="1:19" s="33" customFormat="1" ht="14.5" x14ac:dyDescent="0.4">
      <c r="A18" s="25">
        <v>1999</v>
      </c>
      <c r="B18" s="26">
        <v>171</v>
      </c>
      <c r="C18" s="26">
        <v>86.355000000000004</v>
      </c>
      <c r="D18" s="26">
        <v>696</v>
      </c>
      <c r="E18" s="26">
        <v>4240.1000000000004</v>
      </c>
      <c r="F18" s="26">
        <v>647</v>
      </c>
      <c r="G18" s="26">
        <v>824.60299999999995</v>
      </c>
      <c r="H18" s="26">
        <v>1071</v>
      </c>
      <c r="I18" s="27">
        <v>79.787999999999997</v>
      </c>
      <c r="J18" s="26">
        <v>1600</v>
      </c>
      <c r="K18" s="26">
        <v>707.30499999999995</v>
      </c>
      <c r="L18" s="26">
        <v>2270</v>
      </c>
      <c r="M18" s="26">
        <v>137.90799999999999</v>
      </c>
      <c r="N18" s="29">
        <f>B18+D18+F18+H18+J18+L18</f>
        <v>6455</v>
      </c>
      <c r="O18" s="29">
        <f>C18+E18+G18+I18+K18+M18</f>
        <v>6076.0590000000002</v>
      </c>
      <c r="P18" s="30">
        <v>15.889683095529106</v>
      </c>
      <c r="Q18" s="32"/>
      <c r="R18" s="24"/>
      <c r="S18" s="24"/>
    </row>
    <row r="19" spans="1:19" s="33" customFormat="1" ht="14.5" x14ac:dyDescent="0.4">
      <c r="A19" s="18">
        <v>2000</v>
      </c>
      <c r="B19" s="19">
        <v>168</v>
      </c>
      <c r="C19" s="19">
        <v>83.326999999999998</v>
      </c>
      <c r="D19" s="19">
        <v>711</v>
      </c>
      <c r="E19" s="19">
        <v>4277.9009999999998</v>
      </c>
      <c r="F19" s="19">
        <v>674</v>
      </c>
      <c r="G19" s="19">
        <v>839.95100000000002</v>
      </c>
      <c r="H19" s="19">
        <v>1091</v>
      </c>
      <c r="I19" s="20">
        <v>82.733000000000004</v>
      </c>
      <c r="J19" s="19">
        <v>1589</v>
      </c>
      <c r="K19" s="19">
        <v>728.65300000000002</v>
      </c>
      <c r="L19" s="19">
        <v>2261</v>
      </c>
      <c r="M19" s="19">
        <v>140.22800000000001</v>
      </c>
      <c r="N19" s="22">
        <f>B19+D19+F19+H19+J19+L19</f>
        <v>6494</v>
      </c>
      <c r="O19" s="22">
        <f>C19+E19+G19+I19+K19+M19</f>
        <v>6152.7930000000006</v>
      </c>
      <c r="P19" s="34">
        <v>1.2628909627111977</v>
      </c>
      <c r="Q19" s="32"/>
      <c r="R19" s="24"/>
      <c r="S19" s="24"/>
    </row>
    <row r="20" spans="1:19" s="33" customFormat="1" ht="14.5" x14ac:dyDescent="0.4">
      <c r="A20" s="25">
        <v>2001</v>
      </c>
      <c r="B20" s="26">
        <v>175</v>
      </c>
      <c r="C20" s="26">
        <v>95.379000000000005</v>
      </c>
      <c r="D20" s="26">
        <v>706</v>
      </c>
      <c r="E20" s="26">
        <v>4384.0609999999997</v>
      </c>
      <c r="F20" s="26">
        <v>697</v>
      </c>
      <c r="G20" s="26">
        <v>1097.9179999999999</v>
      </c>
      <c r="H20" s="26">
        <v>1111</v>
      </c>
      <c r="I20" s="27">
        <v>84.53</v>
      </c>
      <c r="J20" s="26">
        <v>1633</v>
      </c>
      <c r="K20" s="26">
        <v>781.39300000000003</v>
      </c>
      <c r="L20" s="26">
        <v>2264</v>
      </c>
      <c r="M20" s="26">
        <v>149.47999999999999</v>
      </c>
      <c r="N20" s="29">
        <v>6586</v>
      </c>
      <c r="O20" s="29">
        <v>6592.7610000000004</v>
      </c>
      <c r="P20" s="30">
        <v>7.1507037535636222</v>
      </c>
      <c r="Q20" s="32"/>
      <c r="R20" s="24"/>
      <c r="S20" s="24"/>
    </row>
    <row r="21" spans="1:19" s="33" customFormat="1" ht="14.5" x14ac:dyDescent="0.4">
      <c r="A21" s="25">
        <v>2002</v>
      </c>
      <c r="B21" s="26">
        <v>190</v>
      </c>
      <c r="C21" s="26">
        <v>124.51300000000001</v>
      </c>
      <c r="D21" s="26">
        <v>725</v>
      </c>
      <c r="E21" s="26">
        <v>5214.6360000000004</v>
      </c>
      <c r="F21" s="26">
        <v>729</v>
      </c>
      <c r="G21" s="26">
        <v>1137.604</v>
      </c>
      <c r="H21" s="26">
        <v>1146</v>
      </c>
      <c r="I21" s="27">
        <v>88.361999999999995</v>
      </c>
      <c r="J21" s="26">
        <v>1731</v>
      </c>
      <c r="K21" s="26">
        <v>903.64800000000002</v>
      </c>
      <c r="L21" s="26">
        <v>2271</v>
      </c>
      <c r="M21" s="26">
        <v>168.786</v>
      </c>
      <c r="N21" s="29">
        <v>6792</v>
      </c>
      <c r="O21" s="29">
        <v>7637.549</v>
      </c>
      <c r="P21" s="30">
        <v>15.847503041593644</v>
      </c>
      <c r="Q21" s="32"/>
      <c r="R21" s="24"/>
      <c r="S21" s="24"/>
    </row>
    <row r="22" spans="1:19" s="33" customFormat="1" ht="14.5" x14ac:dyDescent="0.4">
      <c r="A22" s="25">
        <v>2003</v>
      </c>
      <c r="B22" s="26">
        <v>188</v>
      </c>
      <c r="C22" s="26">
        <v>129.28299999999999</v>
      </c>
      <c r="D22" s="26">
        <v>724</v>
      </c>
      <c r="E22" s="26">
        <v>4935.46</v>
      </c>
      <c r="F22" s="26">
        <v>711</v>
      </c>
      <c r="G22" s="26">
        <v>1088.9190000000001</v>
      </c>
      <c r="H22" s="26">
        <v>1178</v>
      </c>
      <c r="I22" s="27">
        <v>95.909000000000006</v>
      </c>
      <c r="J22" s="26">
        <v>1824</v>
      </c>
      <c r="K22" s="26">
        <v>1020.904</v>
      </c>
      <c r="L22" s="26">
        <v>2256</v>
      </c>
      <c r="M22" s="26">
        <v>177.392</v>
      </c>
      <c r="N22" s="29">
        <v>6881</v>
      </c>
      <c r="O22" s="29">
        <v>7447.8670000000002</v>
      </c>
      <c r="P22" s="31">
        <v>-2.483545441083256</v>
      </c>
      <c r="Q22" s="32"/>
      <c r="R22" s="24"/>
      <c r="S22" s="24"/>
    </row>
    <row r="23" spans="1:19" s="33" customFormat="1" ht="14.5" x14ac:dyDescent="0.4">
      <c r="A23" s="25">
        <v>2004</v>
      </c>
      <c r="B23" s="26">
        <v>200</v>
      </c>
      <c r="C23" s="26">
        <v>132.649</v>
      </c>
      <c r="D23" s="26">
        <v>758</v>
      </c>
      <c r="E23" s="26">
        <v>6100.7979999999998</v>
      </c>
      <c r="F23" s="26">
        <v>680</v>
      </c>
      <c r="G23" s="26">
        <v>863.33600000000001</v>
      </c>
      <c r="H23" s="26">
        <v>1211</v>
      </c>
      <c r="I23" s="27">
        <v>102.61199999999999</v>
      </c>
      <c r="J23" s="26">
        <v>1887</v>
      </c>
      <c r="K23" s="26">
        <v>1123.7950000000001</v>
      </c>
      <c r="L23" s="26">
        <v>2262</v>
      </c>
      <c r="M23" s="26">
        <v>189.501</v>
      </c>
      <c r="N23" s="29">
        <v>6998</v>
      </c>
      <c r="O23" s="29">
        <v>8512.6910000000007</v>
      </c>
      <c r="P23" s="30">
        <v>14.297032962591846</v>
      </c>
      <c r="Q23" s="32"/>
      <c r="R23" s="24"/>
      <c r="S23" s="24"/>
    </row>
    <row r="24" spans="1:19" s="33" customFormat="1" ht="14.5" x14ac:dyDescent="0.4">
      <c r="A24" s="25">
        <v>2005</v>
      </c>
      <c r="B24" s="26">
        <v>205</v>
      </c>
      <c r="C24" s="26">
        <v>144.22200000000001</v>
      </c>
      <c r="D24" s="26">
        <v>797</v>
      </c>
      <c r="E24" s="26">
        <v>7298.2179999999998</v>
      </c>
      <c r="F24" s="26">
        <v>678</v>
      </c>
      <c r="G24" s="26">
        <v>967.245</v>
      </c>
      <c r="H24" s="26">
        <v>1214</v>
      </c>
      <c r="I24" s="27">
        <v>104.652</v>
      </c>
      <c r="J24" s="26">
        <v>1917</v>
      </c>
      <c r="K24" s="26">
        <v>1352.9770000000001</v>
      </c>
      <c r="L24" s="26">
        <v>2308</v>
      </c>
      <c r="M24" s="26">
        <v>201.065</v>
      </c>
      <c r="N24" s="29">
        <v>7119</v>
      </c>
      <c r="O24" s="29">
        <v>10068.379000000001</v>
      </c>
      <c r="P24" s="30">
        <v>18.274926224856511</v>
      </c>
      <c r="Q24" s="32"/>
      <c r="R24" s="24"/>
      <c r="S24" s="24"/>
    </row>
    <row r="25" spans="1:19" s="33" customFormat="1" ht="14.5" x14ac:dyDescent="0.4">
      <c r="A25" s="25">
        <v>2006</v>
      </c>
      <c r="B25" s="26">
        <v>209</v>
      </c>
      <c r="C25" s="26">
        <v>149.45599999999999</v>
      </c>
      <c r="D25" s="26">
        <v>805</v>
      </c>
      <c r="E25" s="26">
        <v>7908.6779999999999</v>
      </c>
      <c r="F25" s="26">
        <v>704</v>
      </c>
      <c r="G25" s="26">
        <v>1260.7529999999999</v>
      </c>
      <c r="H25" s="26">
        <v>1236</v>
      </c>
      <c r="I25" s="27">
        <v>110.78400000000001</v>
      </c>
      <c r="J25" s="26">
        <v>1993</v>
      </c>
      <c r="K25" s="26">
        <v>1511.2239999999999</v>
      </c>
      <c r="L25" s="26">
        <v>2345</v>
      </c>
      <c r="M25" s="26">
        <v>187.261</v>
      </c>
      <c r="N25" s="29">
        <v>7292</v>
      </c>
      <c r="O25" s="29">
        <v>11128.156000000001</v>
      </c>
      <c r="P25" s="30">
        <v>10.525795661843878</v>
      </c>
      <c r="Q25" s="32"/>
      <c r="R25" s="24"/>
      <c r="S25" s="24"/>
    </row>
    <row r="26" spans="1:19" s="33" customFormat="1" ht="14.5" x14ac:dyDescent="0.4">
      <c r="A26" s="25">
        <v>2007</v>
      </c>
      <c r="B26" s="26">
        <v>213</v>
      </c>
      <c r="C26" s="26">
        <v>152.755</v>
      </c>
      <c r="D26" s="26">
        <v>846</v>
      </c>
      <c r="E26" s="26">
        <v>9427.4349999999995</v>
      </c>
      <c r="F26" s="26">
        <v>747</v>
      </c>
      <c r="G26" s="26">
        <v>2301.35</v>
      </c>
      <c r="H26" s="26">
        <v>1266</v>
      </c>
      <c r="I26" s="27">
        <v>116.03400000000001</v>
      </c>
      <c r="J26" s="26">
        <v>2062</v>
      </c>
      <c r="K26" s="26">
        <v>1761.4549999999999</v>
      </c>
      <c r="L26" s="26">
        <v>2353</v>
      </c>
      <c r="M26" s="26">
        <v>168.256</v>
      </c>
      <c r="N26" s="29">
        <v>7487</v>
      </c>
      <c r="O26" s="29">
        <v>13927.285</v>
      </c>
      <c r="P26" s="30">
        <v>25.153574410710984</v>
      </c>
      <c r="Q26" s="32"/>
      <c r="R26" s="24"/>
      <c r="S26" s="24"/>
    </row>
    <row r="27" spans="1:19" s="33" customFormat="1" ht="14.5" x14ac:dyDescent="0.4">
      <c r="A27" s="25">
        <v>2008</v>
      </c>
      <c r="B27" s="26">
        <v>206</v>
      </c>
      <c r="C27" s="26">
        <v>163.64400000000001</v>
      </c>
      <c r="D27" s="26">
        <v>824</v>
      </c>
      <c r="E27" s="26">
        <v>9991.0229999999992</v>
      </c>
      <c r="F27" s="26">
        <v>720</v>
      </c>
      <c r="G27" s="26">
        <v>2446.0439999999999</v>
      </c>
      <c r="H27" s="26">
        <v>1210</v>
      </c>
      <c r="I27" s="27">
        <v>112.666</v>
      </c>
      <c r="J27" s="26">
        <v>1966</v>
      </c>
      <c r="K27" s="26">
        <v>1822.615</v>
      </c>
      <c r="L27" s="26">
        <v>2917</v>
      </c>
      <c r="M27" s="26">
        <v>171.102</v>
      </c>
      <c r="N27" s="29">
        <v>7843</v>
      </c>
      <c r="O27" s="29">
        <v>14707.093999999999</v>
      </c>
      <c r="P27" s="30">
        <v>5.5991458493166419</v>
      </c>
      <c r="Q27" s="32"/>
      <c r="R27" s="24"/>
      <c r="S27" s="24"/>
    </row>
    <row r="28" spans="1:19" s="33" customFormat="1" ht="14.5" x14ac:dyDescent="0.4">
      <c r="A28" s="25">
        <v>2009</v>
      </c>
      <c r="B28" s="26">
        <v>200</v>
      </c>
      <c r="C28" s="26">
        <v>163.45699999999999</v>
      </c>
      <c r="D28" s="26">
        <v>820</v>
      </c>
      <c r="E28" s="26">
        <v>9249.1910000000007</v>
      </c>
      <c r="F28" s="26">
        <v>721</v>
      </c>
      <c r="G28" s="26">
        <v>2269.9409999999998</v>
      </c>
      <c r="H28" s="26">
        <v>1245</v>
      </c>
      <c r="I28" s="27">
        <v>117.44799999999999</v>
      </c>
      <c r="J28" s="26">
        <v>1990</v>
      </c>
      <c r="K28" s="26">
        <v>1931.241</v>
      </c>
      <c r="L28" s="26">
        <v>3398</v>
      </c>
      <c r="M28" s="26">
        <v>185.286</v>
      </c>
      <c r="N28" s="29">
        <v>8374</v>
      </c>
      <c r="O28" s="29">
        <v>13916.564</v>
      </c>
      <c r="P28" s="31">
        <v>-5.3751611297241926</v>
      </c>
      <c r="Q28" s="32"/>
      <c r="R28" s="24"/>
      <c r="S28" s="24"/>
    </row>
    <row r="29" spans="1:19" s="33" customFormat="1" ht="14.5" x14ac:dyDescent="0.4">
      <c r="A29" s="18">
        <v>2010</v>
      </c>
      <c r="B29" s="19">
        <v>203</v>
      </c>
      <c r="C29" s="19">
        <v>154.47499999999999</v>
      </c>
      <c r="D29" s="19">
        <v>819</v>
      </c>
      <c r="E29" s="19">
        <v>9534.7630000000008</v>
      </c>
      <c r="F29" s="19">
        <v>737</v>
      </c>
      <c r="G29" s="19">
        <v>2250.422</v>
      </c>
      <c r="H29" s="19">
        <v>1246</v>
      </c>
      <c r="I29" s="20">
        <v>120.512</v>
      </c>
      <c r="J29" s="19">
        <v>2011</v>
      </c>
      <c r="K29" s="19">
        <v>2012.442</v>
      </c>
      <c r="L29" s="19">
        <v>4025</v>
      </c>
      <c r="M29" s="19">
        <v>193.75899999999999</v>
      </c>
      <c r="N29" s="22">
        <v>9041</v>
      </c>
      <c r="O29" s="22">
        <v>14266.375</v>
      </c>
      <c r="P29" s="34">
        <v>2.5136305197173647</v>
      </c>
      <c r="Q29" s="32"/>
      <c r="R29" s="24"/>
      <c r="S29" s="24"/>
    </row>
    <row r="30" spans="1:19" s="33" customFormat="1" ht="14.5" x14ac:dyDescent="0.4">
      <c r="A30" s="25">
        <v>2011</v>
      </c>
      <c r="B30" s="26">
        <v>212</v>
      </c>
      <c r="C30" s="26">
        <v>168.447</v>
      </c>
      <c r="D30" s="26">
        <v>810</v>
      </c>
      <c r="E30" s="26">
        <v>9301.3439999999991</v>
      </c>
      <c r="F30" s="26">
        <v>729</v>
      </c>
      <c r="G30" s="26">
        <v>1784.0650000000001</v>
      </c>
      <c r="H30" s="26">
        <v>1271</v>
      </c>
      <c r="I30" s="27">
        <v>126.57899999999999</v>
      </c>
      <c r="J30" s="26">
        <v>1996</v>
      </c>
      <c r="K30" s="26">
        <v>2093.8119999999999</v>
      </c>
      <c r="L30" s="26">
        <v>4378</v>
      </c>
      <c r="M30" s="26">
        <v>196.953</v>
      </c>
      <c r="N30" s="29">
        <v>9396</v>
      </c>
      <c r="O30" s="29">
        <v>13671.2</v>
      </c>
      <c r="P30" s="31">
        <v>-4.1718726726305686</v>
      </c>
      <c r="Q30" s="32"/>
      <c r="R30" s="24"/>
      <c r="S30" s="24"/>
    </row>
    <row r="31" spans="1:19" s="33" customFormat="1" ht="14.5" x14ac:dyDescent="0.4">
      <c r="A31" s="25">
        <v>2012</v>
      </c>
      <c r="B31" s="26">
        <v>221</v>
      </c>
      <c r="C31" s="26">
        <v>178.51599999999999</v>
      </c>
      <c r="D31" s="26">
        <v>798</v>
      </c>
      <c r="E31" s="26">
        <v>8759.9069999999992</v>
      </c>
      <c r="F31" s="26">
        <v>721</v>
      </c>
      <c r="G31" s="26">
        <v>1612.819</v>
      </c>
      <c r="H31" s="26">
        <v>1283</v>
      </c>
      <c r="I31" s="27">
        <v>131.05600000000001</v>
      </c>
      <c r="J31" s="26">
        <v>1993</v>
      </c>
      <c r="K31" s="26">
        <v>2185.4940000000001</v>
      </c>
      <c r="L31" s="26">
        <v>4419</v>
      </c>
      <c r="M31" s="26">
        <v>192.161</v>
      </c>
      <c r="N31" s="29">
        <v>9435</v>
      </c>
      <c r="O31" s="29">
        <v>13059.953</v>
      </c>
      <c r="P31" s="31">
        <v>-4.4710559424191088</v>
      </c>
      <c r="Q31" s="32"/>
      <c r="R31" s="24"/>
      <c r="S31" s="24"/>
    </row>
    <row r="32" spans="1:19" s="33" customFormat="1" ht="14.5" x14ac:dyDescent="0.4">
      <c r="A32" s="25">
        <v>2013</v>
      </c>
      <c r="B32" s="26">
        <v>224</v>
      </c>
      <c r="C32" s="26">
        <v>178.77699999999999</v>
      </c>
      <c r="D32" s="26">
        <v>793</v>
      </c>
      <c r="E32" s="26">
        <v>9181.4179999999997</v>
      </c>
      <c r="F32" s="26">
        <v>734</v>
      </c>
      <c r="G32" s="26">
        <v>1602.018</v>
      </c>
      <c r="H32" s="26">
        <v>1290</v>
      </c>
      <c r="I32" s="27">
        <v>137.90700000000001</v>
      </c>
      <c r="J32" s="26">
        <v>2024</v>
      </c>
      <c r="K32" s="26">
        <v>2299.8919999999998</v>
      </c>
      <c r="L32" s="26">
        <v>4295</v>
      </c>
      <c r="M32" s="26">
        <v>184.654</v>
      </c>
      <c r="N32" s="29">
        <v>9360</v>
      </c>
      <c r="O32" s="29">
        <v>13584.665000000001</v>
      </c>
      <c r="P32" s="31">
        <v>4.0177173685081513</v>
      </c>
      <c r="Q32" s="32"/>
      <c r="R32" s="24"/>
      <c r="S32" s="24"/>
    </row>
    <row r="33" spans="1:20" s="33" customFormat="1" ht="14.5" x14ac:dyDescent="0.4">
      <c r="A33" s="25">
        <v>2014</v>
      </c>
      <c r="B33" s="26">
        <v>233</v>
      </c>
      <c r="C33" s="26">
        <v>192.90100000000001</v>
      </c>
      <c r="D33" s="26">
        <v>769</v>
      </c>
      <c r="E33" s="26">
        <v>9602.5460000000003</v>
      </c>
      <c r="F33" s="26">
        <v>738</v>
      </c>
      <c r="G33" s="26">
        <v>1524.9829999999999</v>
      </c>
      <c r="H33" s="26">
        <v>1288</v>
      </c>
      <c r="I33" s="27">
        <v>138.959</v>
      </c>
      <c r="J33" s="26">
        <v>2018</v>
      </c>
      <c r="K33" s="26">
        <v>2263.893</v>
      </c>
      <c r="L33" s="26">
        <v>4267</v>
      </c>
      <c r="M33" s="26">
        <v>194.77</v>
      </c>
      <c r="N33" s="29">
        <v>9313</v>
      </c>
      <c r="O33" s="29">
        <v>13918.053</v>
      </c>
      <c r="P33" s="31">
        <v>2.4541495870527466</v>
      </c>
      <c r="Q33" s="32"/>
      <c r="R33" s="24"/>
      <c r="S33" s="24"/>
    </row>
    <row r="34" spans="1:20" s="33" customFormat="1" ht="14.5" x14ac:dyDescent="0.4">
      <c r="A34" s="25">
        <v>2015</v>
      </c>
      <c r="B34" s="26">
        <v>270</v>
      </c>
      <c r="C34" s="26">
        <v>224.58699999999999</v>
      </c>
      <c r="D34" s="26">
        <v>753</v>
      </c>
      <c r="E34" s="26">
        <v>8810.5550000000003</v>
      </c>
      <c r="F34" s="26">
        <v>739</v>
      </c>
      <c r="G34" s="26">
        <v>1767.395</v>
      </c>
      <c r="H34" s="26">
        <v>1267</v>
      </c>
      <c r="I34" s="27">
        <v>139.75399999999999</v>
      </c>
      <c r="J34" s="26">
        <v>1964</v>
      </c>
      <c r="K34" s="26">
        <v>2209.7089999999998</v>
      </c>
      <c r="L34" s="26">
        <v>4281</v>
      </c>
      <c r="M34" s="26">
        <v>240.41900000000001</v>
      </c>
      <c r="N34" s="29">
        <v>9274</v>
      </c>
      <c r="O34" s="29">
        <v>13392.421</v>
      </c>
      <c r="P34" s="31">
        <v>-3.7766201924938758</v>
      </c>
      <c r="Q34" s="32"/>
      <c r="R34" s="24"/>
      <c r="S34" s="24"/>
    </row>
    <row r="35" spans="1:20" s="33" customFormat="1" ht="14.5" x14ac:dyDescent="0.4">
      <c r="A35" s="25">
        <v>2016</v>
      </c>
      <c r="B35" s="26">
        <v>299</v>
      </c>
      <c r="C35" s="26">
        <v>215.80099999999999</v>
      </c>
      <c r="D35" s="26">
        <v>716</v>
      </c>
      <c r="E35" s="26">
        <v>7812.8969999999999</v>
      </c>
      <c r="F35" s="26">
        <v>757</v>
      </c>
      <c r="G35" s="26">
        <v>2370.5889999999999</v>
      </c>
      <c r="H35" s="26">
        <v>1265</v>
      </c>
      <c r="I35" s="27">
        <v>143.73599999999999</v>
      </c>
      <c r="J35" s="26">
        <v>1954</v>
      </c>
      <c r="K35" s="26">
        <v>2211.5309999999999</v>
      </c>
      <c r="L35" s="26">
        <v>4191</v>
      </c>
      <c r="M35" s="26">
        <v>282.36099999999999</v>
      </c>
      <c r="N35" s="29">
        <v>9182</v>
      </c>
      <c r="O35" s="29">
        <v>13036.915999999999</v>
      </c>
      <c r="P35" s="31">
        <f t="shared" ref="P35:P38" si="2">(O35/O34-1)*100</f>
        <v>-2.654523778785034</v>
      </c>
      <c r="Q35" s="32"/>
      <c r="R35" s="24"/>
      <c r="S35" s="24"/>
    </row>
    <row r="36" spans="1:20" s="33" customFormat="1" ht="14.5" x14ac:dyDescent="0.4">
      <c r="A36" s="25">
        <v>2017</v>
      </c>
      <c r="B36" s="26">
        <v>326</v>
      </c>
      <c r="C36" s="26">
        <v>244</v>
      </c>
      <c r="D36" s="26">
        <v>691</v>
      </c>
      <c r="E36" s="26">
        <v>7787.9340000000002</v>
      </c>
      <c r="F36" s="26">
        <v>757</v>
      </c>
      <c r="G36" s="26">
        <v>2104.3359999999998</v>
      </c>
      <c r="H36" s="26">
        <v>1243</v>
      </c>
      <c r="I36" s="27">
        <v>144.61099999999999</v>
      </c>
      <c r="J36" s="26">
        <v>1876</v>
      </c>
      <c r="K36" s="26">
        <v>2131.3820000000001</v>
      </c>
      <c r="L36" s="26">
        <v>4186</v>
      </c>
      <c r="M36" s="26">
        <v>292.399</v>
      </c>
      <c r="N36" s="29">
        <v>9079</v>
      </c>
      <c r="O36" s="29">
        <v>12704.662</v>
      </c>
      <c r="P36" s="31">
        <f t="shared" si="2"/>
        <v>-2.5485628656347736</v>
      </c>
      <c r="Q36" s="32"/>
      <c r="R36" s="24"/>
      <c r="S36" s="24"/>
    </row>
    <row r="37" spans="1:20" s="33" customFormat="1" ht="14.5" x14ac:dyDescent="0.4">
      <c r="A37" s="25">
        <v>2018</v>
      </c>
      <c r="B37" s="26">
        <v>330</v>
      </c>
      <c r="C37" s="26">
        <v>228.01662999999999</v>
      </c>
      <c r="D37" s="26">
        <v>672</v>
      </c>
      <c r="E37" s="26">
        <v>7044.2333500000004</v>
      </c>
      <c r="F37" s="26">
        <v>760</v>
      </c>
      <c r="G37" s="26">
        <v>1860.5394699999999</v>
      </c>
      <c r="H37" s="26">
        <v>1213</v>
      </c>
      <c r="I37" s="27">
        <v>144.85374999999999</v>
      </c>
      <c r="J37" s="26">
        <v>1842</v>
      </c>
      <c r="K37" s="26">
        <v>2091.4802599999998</v>
      </c>
      <c r="L37" s="26">
        <v>4168</v>
      </c>
      <c r="M37" s="26">
        <v>327.92225000000002</v>
      </c>
      <c r="N37" s="29">
        <v>8985</v>
      </c>
      <c r="O37" s="29">
        <v>11697.045709999999</v>
      </c>
      <c r="P37" s="31">
        <f t="shared" si="2"/>
        <v>-7.9310751439117482</v>
      </c>
      <c r="Q37" s="32"/>
      <c r="R37" s="24"/>
      <c r="S37" s="24"/>
    </row>
    <row r="38" spans="1:20" s="33" customFormat="1" ht="14.5" x14ac:dyDescent="0.4">
      <c r="A38" s="25">
        <v>2019</v>
      </c>
      <c r="B38" s="26">
        <v>328</v>
      </c>
      <c r="C38" s="26">
        <v>208.92556999999999</v>
      </c>
      <c r="D38" s="26">
        <v>654</v>
      </c>
      <c r="E38" s="26">
        <v>7360.2092400000001</v>
      </c>
      <c r="F38" s="26">
        <v>753</v>
      </c>
      <c r="G38" s="26">
        <v>2699.1928199999998</v>
      </c>
      <c r="H38" s="26">
        <v>1194</v>
      </c>
      <c r="I38" s="27">
        <v>144.0309</v>
      </c>
      <c r="J38" s="26">
        <v>1804</v>
      </c>
      <c r="K38" s="26">
        <v>1990.9882500000001</v>
      </c>
      <c r="L38" s="26">
        <v>4132</v>
      </c>
      <c r="M38" s="26">
        <v>296.35906</v>
      </c>
      <c r="N38" s="29">
        <v>8865</v>
      </c>
      <c r="O38" s="29">
        <v>12699.705840000001</v>
      </c>
      <c r="P38" s="31">
        <f t="shared" si="2"/>
        <v>8.5719091372175491</v>
      </c>
      <c r="Q38" s="32"/>
      <c r="R38" s="24"/>
      <c r="S38" s="24"/>
    </row>
    <row r="39" spans="1:20" s="33" customFormat="1" ht="14.5" x14ac:dyDescent="0.4">
      <c r="A39" s="18">
        <v>2020</v>
      </c>
      <c r="B39" s="19">
        <v>328</v>
      </c>
      <c r="C39" s="19">
        <v>287.53613999999999</v>
      </c>
      <c r="D39" s="19">
        <v>657</v>
      </c>
      <c r="E39" s="19">
        <v>8132.7656399999996</v>
      </c>
      <c r="F39" s="19">
        <v>784</v>
      </c>
      <c r="G39" s="19">
        <v>3725.2558899999999</v>
      </c>
      <c r="H39" s="19">
        <v>1196</v>
      </c>
      <c r="I39" s="20">
        <v>147.46427</v>
      </c>
      <c r="J39" s="19">
        <v>1830</v>
      </c>
      <c r="K39" s="19">
        <v>2031.9736699999999</v>
      </c>
      <c r="L39" s="19">
        <v>4085</v>
      </c>
      <c r="M39" s="19">
        <v>207.67683</v>
      </c>
      <c r="N39" s="22">
        <v>8880</v>
      </c>
      <c r="O39" s="22">
        <v>14532.67244</v>
      </c>
      <c r="P39" s="34">
        <f>(O39/O38-1)*100</f>
        <v>14.433142177409675</v>
      </c>
      <c r="Q39" s="32"/>
      <c r="R39" s="24"/>
      <c r="S39" s="24"/>
    </row>
    <row r="40" spans="1:20" s="33" customFormat="1" ht="14.5" x14ac:dyDescent="0.4">
      <c r="A40" s="25">
        <v>2021</v>
      </c>
      <c r="B40" s="26">
        <v>326</v>
      </c>
      <c r="C40" s="26">
        <v>165.7372</v>
      </c>
      <c r="D40" s="26">
        <v>657</v>
      </c>
      <c r="E40" s="26">
        <v>8586.9629000000004</v>
      </c>
      <c r="F40" s="26">
        <v>766</v>
      </c>
      <c r="G40" s="26">
        <v>3331.0591300000001</v>
      </c>
      <c r="H40" s="26">
        <v>1162</v>
      </c>
      <c r="I40" s="27">
        <v>147.35507999999999</v>
      </c>
      <c r="J40" s="26">
        <v>1742</v>
      </c>
      <c r="K40" s="26">
        <v>1949.8915200000001</v>
      </c>
      <c r="L40" s="26">
        <v>3911</v>
      </c>
      <c r="M40" s="26">
        <v>210.57459</v>
      </c>
      <c r="N40" s="29">
        <v>8564</v>
      </c>
      <c r="O40" s="29">
        <v>14391.58042</v>
      </c>
      <c r="P40" s="35">
        <f>(O40/O39-1)*100</f>
        <v>-0.97086080060303503</v>
      </c>
      <c r="Q40" s="32"/>
      <c r="R40" s="24"/>
      <c r="S40" s="24"/>
    </row>
    <row r="41" spans="1:20" s="33" customFormat="1" ht="14.5" x14ac:dyDescent="0.4">
      <c r="A41" s="25">
        <v>2022</v>
      </c>
      <c r="B41" s="26">
        <v>322</v>
      </c>
      <c r="C41" s="26">
        <v>170.13302999999999</v>
      </c>
      <c r="D41" s="26">
        <v>678</v>
      </c>
      <c r="E41" s="26">
        <v>10492.013949999999</v>
      </c>
      <c r="F41" s="26">
        <v>718</v>
      </c>
      <c r="G41" s="26">
        <v>3989.9663500000001</v>
      </c>
      <c r="H41" s="26">
        <v>1123</v>
      </c>
      <c r="I41" s="27">
        <v>143.97053</v>
      </c>
      <c r="J41" s="26">
        <v>1643</v>
      </c>
      <c r="K41" s="26">
        <v>1866.68229</v>
      </c>
      <c r="L41" s="26">
        <v>3921</v>
      </c>
      <c r="M41" s="26">
        <v>209.40630999999999</v>
      </c>
      <c r="N41" s="29">
        <v>8405</v>
      </c>
      <c r="O41" s="29">
        <v>16872.172460000002</v>
      </c>
      <c r="P41" s="30">
        <f>(O41/O40-1)*100</f>
        <v>17.236411621288795</v>
      </c>
      <c r="Q41" s="32"/>
      <c r="R41" s="24"/>
      <c r="S41" s="24"/>
    </row>
    <row r="42" spans="1:20" s="33" customFormat="1" ht="14.5" x14ac:dyDescent="0.4">
      <c r="A42" s="36">
        <v>2023</v>
      </c>
      <c r="B42" s="37">
        <v>334</v>
      </c>
      <c r="C42" s="37">
        <v>159.66879</v>
      </c>
      <c r="D42" s="37">
        <v>682</v>
      </c>
      <c r="E42" s="37">
        <v>13863.629949999999</v>
      </c>
      <c r="F42" s="37">
        <v>707</v>
      </c>
      <c r="G42" s="37">
        <v>3777.5405900000001</v>
      </c>
      <c r="H42" s="37">
        <v>1088</v>
      </c>
      <c r="I42" s="38">
        <v>141.43097</v>
      </c>
      <c r="J42" s="37">
        <v>1614</v>
      </c>
      <c r="K42" s="37">
        <v>1863.18433</v>
      </c>
      <c r="L42" s="37">
        <v>3977</v>
      </c>
      <c r="M42" s="37">
        <v>217.65323999999998</v>
      </c>
      <c r="N42" s="37">
        <v>8402</v>
      </c>
      <c r="O42" s="37">
        <v>20023.10787</v>
      </c>
      <c r="P42" s="39">
        <f>(O42/O41-1)*100</f>
        <v>18.675339038112206</v>
      </c>
      <c r="Q42" s="32"/>
      <c r="R42" s="24"/>
      <c r="S42" s="24"/>
    </row>
    <row r="43" spans="1:20" s="2" customFormat="1" ht="13" customHeight="1" x14ac:dyDescent="0.4">
      <c r="A43" s="2" t="s">
        <v>35</v>
      </c>
      <c r="Q43" s="24"/>
      <c r="R43" s="24"/>
      <c r="S43" s="24"/>
      <c r="T43" s="33"/>
    </row>
    <row r="44" spans="1:20" s="33" customFormat="1" ht="11.15" customHeight="1" x14ac:dyDescent="0.25">
      <c r="A44" s="33" t="s">
        <v>50</v>
      </c>
      <c r="Q44" s="32"/>
      <c r="R44" s="32"/>
      <c r="S44" s="32"/>
    </row>
    <row r="45" spans="1:20" s="33" customFormat="1" ht="11.15" customHeight="1" x14ac:dyDescent="0.25">
      <c r="A45" s="40" t="s">
        <v>51</v>
      </c>
      <c r="B45" s="41"/>
      <c r="C45" s="42"/>
      <c r="D45" s="41"/>
      <c r="E45" s="42"/>
      <c r="F45" s="41"/>
      <c r="G45" s="42"/>
      <c r="H45" s="41"/>
      <c r="I45" s="42"/>
      <c r="J45" s="41"/>
      <c r="K45" s="42"/>
      <c r="L45" s="41"/>
      <c r="M45" s="42"/>
      <c r="N45" s="41"/>
      <c r="O45" s="41"/>
    </row>
    <row r="46" spans="1:20" s="33" customFormat="1" ht="11.15" customHeight="1" x14ac:dyDescent="0.4">
      <c r="A46" s="43" t="s">
        <v>32</v>
      </c>
      <c r="B46" s="41"/>
      <c r="C46" s="42"/>
      <c r="D46" s="41"/>
      <c r="E46" s="42"/>
      <c r="F46" s="41"/>
      <c r="G46" s="42"/>
      <c r="H46" s="41"/>
      <c r="I46" s="42"/>
      <c r="J46" s="41"/>
      <c r="K46" s="42"/>
      <c r="L46" s="41"/>
      <c r="M46" s="42"/>
      <c r="N46" s="41"/>
      <c r="O46" s="41"/>
    </row>
    <row r="47" spans="1:20" s="2" customFormat="1" ht="14.5" x14ac:dyDescent="0.4"/>
    <row r="48" spans="1:20" s="2" customFormat="1" ht="14.5" x14ac:dyDescent="0.4"/>
  </sheetData>
  <mergeCells count="15">
    <mergeCell ref="A6:A8"/>
    <mergeCell ref="L6:M6"/>
    <mergeCell ref="J6:K6"/>
    <mergeCell ref="J7:K7"/>
    <mergeCell ref="B6:C6"/>
    <mergeCell ref="D6:E6"/>
    <mergeCell ref="F6:G6"/>
    <mergeCell ref="B7:C7"/>
    <mergeCell ref="D7:E7"/>
    <mergeCell ref="F7:G7"/>
    <mergeCell ref="N6:O6"/>
    <mergeCell ref="L7:M7"/>
    <mergeCell ref="N7:O7"/>
    <mergeCell ref="H6:I6"/>
    <mergeCell ref="H7:I7"/>
  </mergeCells>
  <phoneticPr fontId="3" type="noConversion"/>
  <printOptions horizontalCentered="1"/>
  <pageMargins left="0.7" right="0.7" top="0.75" bottom="0.75" header="0.3" footer="0.3"/>
  <pageSetup paperSize="9" scale="90" pageOrder="overThenDown" orientation="portrait" r:id="rId1"/>
  <headerFooter alignWithMargins="0"/>
  <colBreaks count="1" manualBreakCount="1">
    <brk id="8" max="1048575" man="1"/>
  </colBreaks>
  <webPublishItems count="1">
    <webPublishItem id="8228" divId="2000-국내선박1_8228" sourceType="sheet" destinationFile="C:\WORK\해운항만통계\1999\국내\2000stko1-11.htm"/>
  </webPublishItem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48"/>
  <sheetViews>
    <sheetView tabSelected="1" zoomScaleNormal="100" zoomScaleSheetLayoutView="110" workbookViewId="0">
      <selection activeCell="E11" sqref="E11"/>
    </sheetView>
  </sheetViews>
  <sheetFormatPr defaultColWidth="9.09765625" defaultRowHeight="16" x14ac:dyDescent="0.25"/>
  <cols>
    <col min="1" max="1" width="17.69921875" style="6" customWidth="1"/>
    <col min="2" max="15" width="11.5" style="6" customWidth="1"/>
    <col min="16" max="16384" width="9.09765625" style="6"/>
  </cols>
  <sheetData>
    <row r="1" spans="1:15" ht="17.5" x14ac:dyDescent="0.45">
      <c r="A1" s="9" t="s">
        <v>57</v>
      </c>
    </row>
    <row r="2" spans="1:15" ht="17" x14ac:dyDescent="0.45">
      <c r="A2" s="10" t="s">
        <v>56</v>
      </c>
    </row>
    <row r="3" spans="1:15" s="8" customFormat="1" ht="15" customHeight="1" x14ac:dyDescent="0.45">
      <c r="A3" s="71" t="s">
        <v>54</v>
      </c>
      <c r="B3" s="71"/>
      <c r="C3" s="71"/>
      <c r="D3" s="71"/>
      <c r="E3" s="71"/>
      <c r="F3" s="71"/>
      <c r="G3" s="71"/>
    </row>
    <row r="4" spans="1:15" s="2" customFormat="1" ht="15" customHeight="1" x14ac:dyDescent="0.4">
      <c r="A4" s="2" t="s">
        <v>52</v>
      </c>
    </row>
    <row r="5" spans="1:15" s="33" customFormat="1" ht="12" customHeight="1" x14ac:dyDescent="0.25"/>
    <row r="6" spans="1:15" s="33" customFormat="1" ht="14.5" x14ac:dyDescent="0.25">
      <c r="A6" s="68" t="s">
        <v>48</v>
      </c>
      <c r="B6" s="64" t="s">
        <v>20</v>
      </c>
      <c r="C6" s="64"/>
      <c r="D6" s="64" t="s">
        <v>19</v>
      </c>
      <c r="E6" s="64"/>
      <c r="F6" s="74" t="s">
        <v>0</v>
      </c>
      <c r="G6" s="74"/>
      <c r="H6" s="75" t="s">
        <v>38</v>
      </c>
      <c r="I6" s="64"/>
      <c r="J6" s="64" t="s">
        <v>39</v>
      </c>
      <c r="K6" s="64"/>
      <c r="L6" s="64" t="s">
        <v>40</v>
      </c>
      <c r="M6" s="64"/>
      <c r="N6" s="64" t="s">
        <v>37</v>
      </c>
      <c r="O6" s="76"/>
    </row>
    <row r="7" spans="1:15" s="33" customFormat="1" ht="14.5" x14ac:dyDescent="0.25">
      <c r="A7" s="69"/>
      <c r="B7" s="72" t="s">
        <v>31</v>
      </c>
      <c r="C7" s="72"/>
      <c r="D7" s="72" t="s">
        <v>30</v>
      </c>
      <c r="E7" s="72"/>
      <c r="F7" s="72" t="s">
        <v>25</v>
      </c>
      <c r="G7" s="72"/>
      <c r="H7" s="73" t="s">
        <v>29</v>
      </c>
      <c r="I7" s="72"/>
      <c r="J7" s="72" t="s">
        <v>26</v>
      </c>
      <c r="K7" s="72"/>
      <c r="L7" s="72" t="s">
        <v>27</v>
      </c>
      <c r="M7" s="72"/>
      <c r="N7" s="72" t="s">
        <v>28</v>
      </c>
      <c r="O7" s="77"/>
    </row>
    <row r="8" spans="1:15" s="33" customFormat="1" ht="14.5" x14ac:dyDescent="0.25">
      <c r="A8" s="70"/>
      <c r="B8" s="13" t="s">
        <v>23</v>
      </c>
      <c r="C8" s="13" t="s">
        <v>21</v>
      </c>
      <c r="D8" s="13" t="s">
        <v>23</v>
      </c>
      <c r="E8" s="13" t="s">
        <v>21</v>
      </c>
      <c r="F8" s="13" t="s">
        <v>23</v>
      </c>
      <c r="G8" s="13" t="s">
        <v>21</v>
      </c>
      <c r="H8" s="15" t="s">
        <v>23</v>
      </c>
      <c r="I8" s="13" t="s">
        <v>21</v>
      </c>
      <c r="J8" s="13" t="s">
        <v>23</v>
      </c>
      <c r="K8" s="13" t="s">
        <v>21</v>
      </c>
      <c r="L8" s="13" t="s">
        <v>23</v>
      </c>
      <c r="M8" s="13" t="s">
        <v>21</v>
      </c>
      <c r="N8" s="13" t="s">
        <v>23</v>
      </c>
      <c r="O8" s="17" t="s">
        <v>21</v>
      </c>
    </row>
    <row r="9" spans="1:15" s="33" customFormat="1" ht="14.5" x14ac:dyDescent="0.25">
      <c r="A9" s="25" t="s">
        <v>2</v>
      </c>
      <c r="B9" s="46">
        <v>6</v>
      </c>
      <c r="C9" s="46">
        <v>15.8</v>
      </c>
      <c r="D9" s="46">
        <v>2</v>
      </c>
      <c r="E9" s="46">
        <v>2.29</v>
      </c>
      <c r="F9" s="46">
        <v>1</v>
      </c>
      <c r="G9" s="46">
        <v>4.1500000000000004</v>
      </c>
      <c r="H9" s="47">
        <v>2</v>
      </c>
      <c r="I9" s="46">
        <v>6.25</v>
      </c>
      <c r="J9" s="46">
        <v>0</v>
      </c>
      <c r="K9" s="46">
        <v>0</v>
      </c>
      <c r="L9" s="46">
        <v>1616</v>
      </c>
      <c r="M9" s="46">
        <v>3125.5</v>
      </c>
      <c r="N9" s="48">
        <v>1627</v>
      </c>
      <c r="O9" s="49">
        <v>3153.99</v>
      </c>
    </row>
    <row r="10" spans="1:15" s="33" customFormat="1" ht="14.5" x14ac:dyDescent="0.25">
      <c r="A10" s="18" t="s">
        <v>5</v>
      </c>
      <c r="B10" s="50">
        <v>19</v>
      </c>
      <c r="C10" s="50">
        <v>220.04</v>
      </c>
      <c r="D10" s="51">
        <v>7</v>
      </c>
      <c r="E10" s="50">
        <v>107.46</v>
      </c>
      <c r="F10" s="50">
        <v>14</v>
      </c>
      <c r="G10" s="50">
        <v>212.91</v>
      </c>
      <c r="H10" s="52">
        <v>60</v>
      </c>
      <c r="I10" s="50">
        <v>810.73</v>
      </c>
      <c r="J10" s="50">
        <v>0</v>
      </c>
      <c r="K10" s="50">
        <v>0</v>
      </c>
      <c r="L10" s="50">
        <v>1153</v>
      </c>
      <c r="M10" s="50">
        <v>13188.62</v>
      </c>
      <c r="N10" s="53">
        <v>1253</v>
      </c>
      <c r="O10" s="54">
        <v>14539.76</v>
      </c>
    </row>
    <row r="11" spans="1:15" s="33" customFormat="1" ht="14.5" x14ac:dyDescent="0.25">
      <c r="A11" s="25" t="s">
        <v>6</v>
      </c>
      <c r="B11" s="46">
        <v>26</v>
      </c>
      <c r="C11" s="46">
        <v>656</v>
      </c>
      <c r="D11" s="46">
        <v>34</v>
      </c>
      <c r="E11" s="46">
        <v>900.43</v>
      </c>
      <c r="F11" s="46">
        <v>42</v>
      </c>
      <c r="G11" s="46">
        <v>1047.82</v>
      </c>
      <c r="H11" s="47">
        <v>137</v>
      </c>
      <c r="I11" s="46">
        <v>3337.65</v>
      </c>
      <c r="J11" s="46">
        <v>41</v>
      </c>
      <c r="K11" s="46">
        <v>964</v>
      </c>
      <c r="L11" s="46">
        <v>409</v>
      </c>
      <c r="M11" s="46">
        <v>10294.040000000001</v>
      </c>
      <c r="N11" s="48">
        <v>689</v>
      </c>
      <c r="O11" s="55">
        <v>17199.939999999999</v>
      </c>
    </row>
    <row r="12" spans="1:15" s="33" customFormat="1" ht="14.5" x14ac:dyDescent="0.25">
      <c r="A12" s="18" t="s">
        <v>7</v>
      </c>
      <c r="B12" s="50">
        <v>13</v>
      </c>
      <c r="C12" s="50">
        <v>498</v>
      </c>
      <c r="D12" s="50">
        <v>26</v>
      </c>
      <c r="E12" s="50">
        <v>1012.3</v>
      </c>
      <c r="F12" s="50">
        <v>40</v>
      </c>
      <c r="G12" s="50">
        <v>1642.98</v>
      </c>
      <c r="H12" s="52">
        <v>135</v>
      </c>
      <c r="I12" s="50">
        <v>5348.11</v>
      </c>
      <c r="J12" s="50">
        <v>21</v>
      </c>
      <c r="K12" s="50">
        <v>805.52</v>
      </c>
      <c r="L12" s="50">
        <v>248</v>
      </c>
      <c r="M12" s="50">
        <v>9301.89</v>
      </c>
      <c r="N12" s="53">
        <v>483</v>
      </c>
      <c r="O12" s="54">
        <v>18608.8</v>
      </c>
    </row>
    <row r="13" spans="1:15" s="33" customFormat="1" ht="14.5" x14ac:dyDescent="0.25">
      <c r="A13" s="25" t="s">
        <v>8</v>
      </c>
      <c r="B13" s="46">
        <v>44</v>
      </c>
      <c r="C13" s="46">
        <v>3272.95</v>
      </c>
      <c r="D13" s="46">
        <v>28</v>
      </c>
      <c r="E13" s="46">
        <v>2176.6</v>
      </c>
      <c r="F13" s="46">
        <v>72</v>
      </c>
      <c r="G13" s="46">
        <v>5197.83</v>
      </c>
      <c r="H13" s="47">
        <v>202</v>
      </c>
      <c r="I13" s="46">
        <v>14930.47</v>
      </c>
      <c r="J13" s="46">
        <v>106</v>
      </c>
      <c r="K13" s="46">
        <v>7548.83</v>
      </c>
      <c r="L13" s="46">
        <v>278</v>
      </c>
      <c r="M13" s="46">
        <v>20473.04</v>
      </c>
      <c r="N13" s="48">
        <v>730</v>
      </c>
      <c r="O13" s="55">
        <v>53599.72</v>
      </c>
    </row>
    <row r="14" spans="1:15" s="33" customFormat="1" ht="14.5" x14ac:dyDescent="0.25">
      <c r="A14" s="18" t="s">
        <v>9</v>
      </c>
      <c r="B14" s="50">
        <v>83</v>
      </c>
      <c r="C14" s="50">
        <v>12036</v>
      </c>
      <c r="D14" s="50">
        <v>18</v>
      </c>
      <c r="E14" s="50">
        <v>2532</v>
      </c>
      <c r="F14" s="50">
        <v>132</v>
      </c>
      <c r="G14" s="50">
        <v>19024.86</v>
      </c>
      <c r="H14" s="52">
        <v>288</v>
      </c>
      <c r="I14" s="50">
        <v>42726.400000000001</v>
      </c>
      <c r="J14" s="50">
        <v>235</v>
      </c>
      <c r="K14" s="50">
        <v>34622.559999999998</v>
      </c>
      <c r="L14" s="50">
        <v>133</v>
      </c>
      <c r="M14" s="50">
        <v>18692.150000000001</v>
      </c>
      <c r="N14" s="53">
        <v>889</v>
      </c>
      <c r="O14" s="54">
        <v>129633.97</v>
      </c>
    </row>
    <row r="15" spans="1:15" s="33" customFormat="1" ht="14.5" x14ac:dyDescent="0.25">
      <c r="A15" s="25" t="s">
        <v>10</v>
      </c>
      <c r="B15" s="46">
        <v>41</v>
      </c>
      <c r="C15" s="46">
        <v>10281</v>
      </c>
      <c r="D15" s="46">
        <v>5</v>
      </c>
      <c r="E15" s="46">
        <v>1234</v>
      </c>
      <c r="F15" s="46">
        <v>43</v>
      </c>
      <c r="G15" s="46">
        <v>11349</v>
      </c>
      <c r="H15" s="47">
        <v>206</v>
      </c>
      <c r="I15" s="46">
        <v>53251.78</v>
      </c>
      <c r="J15" s="46">
        <v>180</v>
      </c>
      <c r="K15" s="46">
        <v>45239.09</v>
      </c>
      <c r="L15" s="46">
        <v>54</v>
      </c>
      <c r="M15" s="46">
        <v>13900</v>
      </c>
      <c r="N15" s="48">
        <v>529</v>
      </c>
      <c r="O15" s="55">
        <v>135254.87</v>
      </c>
    </row>
    <row r="16" spans="1:15" s="33" customFormat="1" ht="14.5" x14ac:dyDescent="0.25">
      <c r="A16" s="18" t="s">
        <v>11</v>
      </c>
      <c r="B16" s="50">
        <v>58</v>
      </c>
      <c r="C16" s="50">
        <v>23104</v>
      </c>
      <c r="D16" s="50">
        <v>13</v>
      </c>
      <c r="E16" s="50">
        <v>5810.75</v>
      </c>
      <c r="F16" s="50">
        <v>50</v>
      </c>
      <c r="G16" s="50">
        <v>19893.04</v>
      </c>
      <c r="H16" s="52">
        <v>56</v>
      </c>
      <c r="I16" s="50">
        <v>19178.580000000002</v>
      </c>
      <c r="J16" s="50">
        <v>311</v>
      </c>
      <c r="K16" s="50">
        <v>122848.05</v>
      </c>
      <c r="L16" s="50">
        <v>45</v>
      </c>
      <c r="M16" s="50">
        <v>17128</v>
      </c>
      <c r="N16" s="53">
        <v>533</v>
      </c>
      <c r="O16" s="54">
        <v>207962.42</v>
      </c>
    </row>
    <row r="17" spans="1:15" s="33" customFormat="1" ht="14.5" x14ac:dyDescent="0.25">
      <c r="A17" s="25" t="s">
        <v>12</v>
      </c>
      <c r="B17" s="46">
        <v>27</v>
      </c>
      <c r="C17" s="46">
        <v>18304</v>
      </c>
      <c r="D17" s="46">
        <v>16</v>
      </c>
      <c r="E17" s="46">
        <v>13232.65</v>
      </c>
      <c r="F17" s="46">
        <v>46</v>
      </c>
      <c r="G17" s="46">
        <v>35990</v>
      </c>
      <c r="H17" s="47">
        <v>1</v>
      </c>
      <c r="I17" s="46">
        <v>510</v>
      </c>
      <c r="J17" s="46">
        <v>359</v>
      </c>
      <c r="K17" s="46">
        <v>250687.28</v>
      </c>
      <c r="L17" s="46">
        <v>19</v>
      </c>
      <c r="M17" s="46">
        <v>14180</v>
      </c>
      <c r="N17" s="48">
        <v>468</v>
      </c>
      <c r="O17" s="55">
        <v>332903.93</v>
      </c>
    </row>
    <row r="18" spans="1:15" s="33" customFormat="1" ht="14.5" x14ac:dyDescent="0.25">
      <c r="A18" s="18" t="s">
        <v>13</v>
      </c>
      <c r="B18" s="50">
        <v>4</v>
      </c>
      <c r="C18" s="50">
        <v>6303</v>
      </c>
      <c r="D18" s="50">
        <v>78</v>
      </c>
      <c r="E18" s="50">
        <v>123720.25</v>
      </c>
      <c r="F18" s="50">
        <v>52</v>
      </c>
      <c r="G18" s="50">
        <v>85226</v>
      </c>
      <c r="H18" s="52">
        <v>1</v>
      </c>
      <c r="I18" s="50">
        <v>1331</v>
      </c>
      <c r="J18" s="50">
        <v>183</v>
      </c>
      <c r="K18" s="50">
        <v>247178</v>
      </c>
      <c r="L18" s="50">
        <v>6</v>
      </c>
      <c r="M18" s="50">
        <v>8803</v>
      </c>
      <c r="N18" s="53">
        <v>324</v>
      </c>
      <c r="O18" s="54">
        <v>472561.25</v>
      </c>
    </row>
    <row r="19" spans="1:15" s="33" customFormat="1" ht="14.5" x14ac:dyDescent="0.25">
      <c r="A19" s="25" t="s">
        <v>14</v>
      </c>
      <c r="B19" s="46">
        <v>6</v>
      </c>
      <c r="C19" s="46">
        <v>18018</v>
      </c>
      <c r="D19" s="46">
        <v>125</v>
      </c>
      <c r="E19" s="46">
        <v>458439.79</v>
      </c>
      <c r="F19" s="46">
        <v>91</v>
      </c>
      <c r="G19" s="46">
        <v>281030</v>
      </c>
      <c r="H19" s="47">
        <v>0</v>
      </c>
      <c r="I19" s="46">
        <v>0</v>
      </c>
      <c r="J19" s="46">
        <v>135</v>
      </c>
      <c r="K19" s="46">
        <v>430078</v>
      </c>
      <c r="L19" s="46">
        <v>6</v>
      </c>
      <c r="M19" s="46">
        <v>19260</v>
      </c>
      <c r="N19" s="48">
        <v>363</v>
      </c>
      <c r="O19" s="55">
        <v>1206825.79</v>
      </c>
    </row>
    <row r="20" spans="1:15" s="33" customFormat="1" ht="14.5" x14ac:dyDescent="0.25">
      <c r="A20" s="18" t="s">
        <v>15</v>
      </c>
      <c r="B20" s="50">
        <v>5</v>
      </c>
      <c r="C20" s="50">
        <v>43930</v>
      </c>
      <c r="D20" s="50">
        <v>106</v>
      </c>
      <c r="E20" s="50">
        <v>793610</v>
      </c>
      <c r="F20" s="50">
        <v>82</v>
      </c>
      <c r="G20" s="50">
        <v>571810</v>
      </c>
      <c r="H20" s="52">
        <v>0</v>
      </c>
      <c r="I20" s="50">
        <v>0</v>
      </c>
      <c r="J20" s="50">
        <v>24</v>
      </c>
      <c r="K20" s="50">
        <v>158611</v>
      </c>
      <c r="L20" s="50">
        <v>10</v>
      </c>
      <c r="M20" s="50">
        <v>69307</v>
      </c>
      <c r="N20" s="53">
        <v>227</v>
      </c>
      <c r="O20" s="54">
        <v>1637268</v>
      </c>
    </row>
    <row r="21" spans="1:15" s="33" customFormat="1" ht="14.5" x14ac:dyDescent="0.25">
      <c r="A21" s="25" t="s">
        <v>16</v>
      </c>
      <c r="B21" s="46">
        <v>2</v>
      </c>
      <c r="C21" s="46">
        <v>23030</v>
      </c>
      <c r="D21" s="46">
        <v>50</v>
      </c>
      <c r="E21" s="46">
        <v>787612.43</v>
      </c>
      <c r="F21" s="46">
        <v>15</v>
      </c>
      <c r="G21" s="46">
        <v>175311</v>
      </c>
      <c r="H21" s="47">
        <v>0</v>
      </c>
      <c r="I21" s="46">
        <v>0</v>
      </c>
      <c r="J21" s="46">
        <v>11</v>
      </c>
      <c r="K21" s="46">
        <v>140140</v>
      </c>
      <c r="L21" s="46">
        <v>0</v>
      </c>
      <c r="M21" s="46">
        <v>0</v>
      </c>
      <c r="N21" s="48">
        <v>78</v>
      </c>
      <c r="O21" s="55">
        <v>1126093.43</v>
      </c>
    </row>
    <row r="22" spans="1:15" s="33" customFormat="1" ht="14.5" x14ac:dyDescent="0.25">
      <c r="A22" s="18" t="s">
        <v>17</v>
      </c>
      <c r="B22" s="50">
        <v>0</v>
      </c>
      <c r="C22" s="50">
        <v>0</v>
      </c>
      <c r="D22" s="50">
        <v>82</v>
      </c>
      <c r="E22" s="50">
        <v>2697612</v>
      </c>
      <c r="F22" s="50">
        <v>8</v>
      </c>
      <c r="G22" s="50">
        <v>250878</v>
      </c>
      <c r="H22" s="52">
        <v>0</v>
      </c>
      <c r="I22" s="50">
        <v>0</v>
      </c>
      <c r="J22" s="50">
        <v>5</v>
      </c>
      <c r="K22" s="50">
        <v>183035</v>
      </c>
      <c r="L22" s="50">
        <v>0</v>
      </c>
      <c r="M22" s="50">
        <v>0</v>
      </c>
      <c r="N22" s="53">
        <v>95</v>
      </c>
      <c r="O22" s="54">
        <v>3131525</v>
      </c>
    </row>
    <row r="23" spans="1:15" s="33" customFormat="1" ht="14.5" x14ac:dyDescent="0.25">
      <c r="A23" s="25" t="s">
        <v>18</v>
      </c>
      <c r="B23" s="46">
        <v>0</v>
      </c>
      <c r="C23" s="46">
        <v>0</v>
      </c>
      <c r="D23" s="46">
        <v>70</v>
      </c>
      <c r="E23" s="46">
        <v>4862331</v>
      </c>
      <c r="F23" s="46">
        <v>8</v>
      </c>
      <c r="G23" s="46">
        <v>745235</v>
      </c>
      <c r="H23" s="47">
        <v>0</v>
      </c>
      <c r="I23" s="46">
        <v>0</v>
      </c>
      <c r="J23" s="46">
        <v>2</v>
      </c>
      <c r="K23" s="46">
        <v>138882</v>
      </c>
      <c r="L23" s="46">
        <v>0</v>
      </c>
      <c r="M23" s="46">
        <v>0</v>
      </c>
      <c r="N23" s="48">
        <v>80</v>
      </c>
      <c r="O23" s="55">
        <v>5746448</v>
      </c>
    </row>
    <row r="24" spans="1:15" s="33" customFormat="1" ht="14.5" x14ac:dyDescent="0.25">
      <c r="A24" s="18" t="s">
        <v>4</v>
      </c>
      <c r="B24" s="50">
        <v>0</v>
      </c>
      <c r="C24" s="50">
        <v>0</v>
      </c>
      <c r="D24" s="50">
        <v>22</v>
      </c>
      <c r="E24" s="50">
        <v>4113296</v>
      </c>
      <c r="F24" s="50">
        <v>11</v>
      </c>
      <c r="G24" s="50">
        <v>1573688</v>
      </c>
      <c r="H24" s="52">
        <v>0</v>
      </c>
      <c r="I24" s="50">
        <v>0</v>
      </c>
      <c r="J24" s="50">
        <v>1</v>
      </c>
      <c r="K24" s="50">
        <v>102545</v>
      </c>
      <c r="L24" s="50">
        <v>0</v>
      </c>
      <c r="M24" s="50">
        <v>0</v>
      </c>
      <c r="N24" s="53">
        <v>34</v>
      </c>
      <c r="O24" s="54">
        <v>5789529</v>
      </c>
    </row>
    <row r="25" spans="1:15" s="44" customFormat="1" ht="14.5" x14ac:dyDescent="0.25">
      <c r="A25" s="45" t="s">
        <v>1</v>
      </c>
      <c r="B25" s="56">
        <v>334</v>
      </c>
      <c r="C25" s="56">
        <v>159668.79</v>
      </c>
      <c r="D25" s="56">
        <v>682</v>
      </c>
      <c r="E25" s="56">
        <v>13863629.949999999</v>
      </c>
      <c r="F25" s="56">
        <v>707</v>
      </c>
      <c r="G25" s="56">
        <v>3777540.59</v>
      </c>
      <c r="H25" s="57">
        <v>1088</v>
      </c>
      <c r="I25" s="56">
        <v>141430.97</v>
      </c>
      <c r="J25" s="56">
        <v>1614</v>
      </c>
      <c r="K25" s="56">
        <v>1863184.33</v>
      </c>
      <c r="L25" s="56">
        <v>3977</v>
      </c>
      <c r="M25" s="56">
        <v>217653.24</v>
      </c>
      <c r="N25" s="56">
        <v>8402</v>
      </c>
      <c r="O25" s="58">
        <v>20023107.870000001</v>
      </c>
    </row>
    <row r="26" spans="1:15" s="2" customFormat="1" ht="14.5" x14ac:dyDescent="0.4">
      <c r="A26" s="43" t="s">
        <v>32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</row>
    <row r="27" spans="1:15" s="33" customFormat="1" ht="14.5" x14ac:dyDescent="0.25"/>
    <row r="28" spans="1:15" s="33" customFormat="1" ht="14.5" x14ac:dyDescent="0.4">
      <c r="A28" s="2" t="s">
        <v>53</v>
      </c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</row>
    <row r="29" spans="1:15" s="33" customFormat="1" ht="14.5" x14ac:dyDescent="0.25"/>
    <row r="30" spans="1:15" s="33" customFormat="1" ht="14.5" x14ac:dyDescent="0.25">
      <c r="A30" s="68" t="s">
        <v>49</v>
      </c>
      <c r="B30" s="64" t="s">
        <v>20</v>
      </c>
      <c r="C30" s="64"/>
      <c r="D30" s="64" t="s">
        <v>19</v>
      </c>
      <c r="E30" s="64"/>
      <c r="F30" s="74" t="s">
        <v>0</v>
      </c>
      <c r="G30" s="74"/>
      <c r="H30" s="75" t="s">
        <v>38</v>
      </c>
      <c r="I30" s="64"/>
      <c r="J30" s="64" t="s">
        <v>39</v>
      </c>
      <c r="K30" s="64"/>
      <c r="L30" s="64" t="s">
        <v>40</v>
      </c>
      <c r="M30" s="64"/>
      <c r="N30" s="64" t="s">
        <v>37</v>
      </c>
      <c r="O30" s="76"/>
    </row>
    <row r="31" spans="1:15" s="33" customFormat="1" ht="14.5" x14ac:dyDescent="0.25">
      <c r="A31" s="69"/>
      <c r="B31" s="72" t="s">
        <v>31</v>
      </c>
      <c r="C31" s="72"/>
      <c r="D31" s="72" t="s">
        <v>30</v>
      </c>
      <c r="E31" s="72"/>
      <c r="F31" s="72" t="s">
        <v>25</v>
      </c>
      <c r="G31" s="72"/>
      <c r="H31" s="73" t="s">
        <v>29</v>
      </c>
      <c r="I31" s="72"/>
      <c r="J31" s="72" t="s">
        <v>26</v>
      </c>
      <c r="K31" s="72"/>
      <c r="L31" s="72" t="s">
        <v>27</v>
      </c>
      <c r="M31" s="72"/>
      <c r="N31" s="72" t="s">
        <v>28</v>
      </c>
      <c r="O31" s="77"/>
    </row>
    <row r="32" spans="1:15" s="33" customFormat="1" ht="14.5" x14ac:dyDescent="0.25">
      <c r="A32" s="70"/>
      <c r="B32" s="13" t="s">
        <v>23</v>
      </c>
      <c r="C32" s="13" t="s">
        <v>21</v>
      </c>
      <c r="D32" s="13" t="s">
        <v>23</v>
      </c>
      <c r="E32" s="13" t="s">
        <v>21</v>
      </c>
      <c r="F32" s="13" t="s">
        <v>23</v>
      </c>
      <c r="G32" s="13" t="s">
        <v>21</v>
      </c>
      <c r="H32" s="15" t="s">
        <v>23</v>
      </c>
      <c r="I32" s="13" t="s">
        <v>21</v>
      </c>
      <c r="J32" s="13" t="s">
        <v>23</v>
      </c>
      <c r="K32" s="13" t="s">
        <v>21</v>
      </c>
      <c r="L32" s="13" t="s">
        <v>23</v>
      </c>
      <c r="M32" s="13" t="s">
        <v>21</v>
      </c>
      <c r="N32" s="13" t="s">
        <v>23</v>
      </c>
      <c r="O32" s="17" t="s">
        <v>21</v>
      </c>
    </row>
    <row r="33" spans="1:15" s="33" customFormat="1" ht="14.5" x14ac:dyDescent="0.25">
      <c r="A33" s="25" t="s">
        <v>2</v>
      </c>
      <c r="B33" s="46">
        <v>47</v>
      </c>
      <c r="C33" s="46">
        <v>22228</v>
      </c>
      <c r="D33" s="46">
        <v>50</v>
      </c>
      <c r="E33" s="46">
        <v>3016554</v>
      </c>
      <c r="F33" s="46">
        <v>58</v>
      </c>
      <c r="G33" s="46">
        <v>527395</v>
      </c>
      <c r="H33" s="47">
        <v>50</v>
      </c>
      <c r="I33" s="46">
        <v>10902</v>
      </c>
      <c r="J33" s="46">
        <v>44</v>
      </c>
      <c r="K33" s="46">
        <v>45809</v>
      </c>
      <c r="L33" s="46">
        <v>368</v>
      </c>
      <c r="M33" s="46">
        <v>35646.870000000003</v>
      </c>
      <c r="N33" s="48">
        <v>617</v>
      </c>
      <c r="O33" s="49">
        <v>3658534.87</v>
      </c>
    </row>
    <row r="34" spans="1:15" s="33" customFormat="1" ht="14.5" x14ac:dyDescent="0.25">
      <c r="A34" s="18" t="s">
        <v>41</v>
      </c>
      <c r="B34" s="50">
        <v>85</v>
      </c>
      <c r="C34" s="50">
        <v>43535.63</v>
      </c>
      <c r="D34" s="51">
        <v>76</v>
      </c>
      <c r="E34" s="50">
        <v>2124384.46</v>
      </c>
      <c r="F34" s="50">
        <v>56</v>
      </c>
      <c r="G34" s="50">
        <v>486602</v>
      </c>
      <c r="H34" s="52">
        <v>115</v>
      </c>
      <c r="I34" s="50">
        <v>28079</v>
      </c>
      <c r="J34" s="50">
        <v>91</v>
      </c>
      <c r="K34" s="50">
        <v>157712</v>
      </c>
      <c r="L34" s="50">
        <v>321</v>
      </c>
      <c r="M34" s="50">
        <v>49982.19</v>
      </c>
      <c r="N34" s="53">
        <v>744</v>
      </c>
      <c r="O34" s="54">
        <v>2890295.28</v>
      </c>
    </row>
    <row r="35" spans="1:15" s="33" customFormat="1" ht="14.5" x14ac:dyDescent="0.25">
      <c r="A35" s="25" t="s">
        <v>42</v>
      </c>
      <c r="B35" s="46">
        <v>34</v>
      </c>
      <c r="C35" s="46">
        <v>9293.42</v>
      </c>
      <c r="D35" s="46">
        <v>107</v>
      </c>
      <c r="E35" s="46">
        <v>3882014</v>
      </c>
      <c r="F35" s="46">
        <v>57</v>
      </c>
      <c r="G35" s="46">
        <v>169173</v>
      </c>
      <c r="H35" s="47">
        <v>98</v>
      </c>
      <c r="I35" s="46">
        <v>22299.14</v>
      </c>
      <c r="J35" s="46">
        <v>112</v>
      </c>
      <c r="K35" s="46">
        <v>509515</v>
      </c>
      <c r="L35" s="46">
        <v>431</v>
      </c>
      <c r="M35" s="46">
        <v>28416.69</v>
      </c>
      <c r="N35" s="48">
        <v>839</v>
      </c>
      <c r="O35" s="55">
        <v>4620711.25</v>
      </c>
    </row>
    <row r="36" spans="1:15" s="33" customFormat="1" ht="14.5" x14ac:dyDescent="0.25">
      <c r="A36" s="18" t="s">
        <v>43</v>
      </c>
      <c r="B36" s="50">
        <v>39</v>
      </c>
      <c r="C36" s="50">
        <v>12480.42</v>
      </c>
      <c r="D36" s="50">
        <v>131</v>
      </c>
      <c r="E36" s="50">
        <v>2591065</v>
      </c>
      <c r="F36" s="50">
        <v>124</v>
      </c>
      <c r="G36" s="50">
        <v>892706.77</v>
      </c>
      <c r="H36" s="52">
        <v>50</v>
      </c>
      <c r="I36" s="50">
        <v>9332.25</v>
      </c>
      <c r="J36" s="50">
        <v>146</v>
      </c>
      <c r="K36" s="50">
        <v>277631</v>
      </c>
      <c r="L36" s="50">
        <v>575</v>
      </c>
      <c r="M36" s="50">
        <v>28818.91</v>
      </c>
      <c r="N36" s="53">
        <v>1065</v>
      </c>
      <c r="O36" s="54">
        <v>3812034.35</v>
      </c>
    </row>
    <row r="37" spans="1:15" s="33" customFormat="1" ht="14.5" x14ac:dyDescent="0.25">
      <c r="A37" s="25" t="s">
        <v>44</v>
      </c>
      <c r="B37" s="46">
        <v>38</v>
      </c>
      <c r="C37" s="46">
        <v>41094.49</v>
      </c>
      <c r="D37" s="46">
        <v>47</v>
      </c>
      <c r="E37" s="46">
        <v>722106</v>
      </c>
      <c r="F37" s="46">
        <v>82</v>
      </c>
      <c r="G37" s="46">
        <v>721522</v>
      </c>
      <c r="H37" s="47">
        <v>43</v>
      </c>
      <c r="I37" s="46">
        <v>6704.32</v>
      </c>
      <c r="J37" s="46">
        <v>189</v>
      </c>
      <c r="K37" s="46">
        <v>208636</v>
      </c>
      <c r="L37" s="46">
        <v>643</v>
      </c>
      <c r="M37" s="46">
        <v>17952.05</v>
      </c>
      <c r="N37" s="48">
        <v>1042</v>
      </c>
      <c r="O37" s="55">
        <v>1718014.86</v>
      </c>
    </row>
    <row r="38" spans="1:15" s="33" customFormat="1" ht="14.5" x14ac:dyDescent="0.25">
      <c r="A38" s="18" t="s">
        <v>45</v>
      </c>
      <c r="B38" s="50">
        <v>50</v>
      </c>
      <c r="C38" s="50">
        <v>26038.94</v>
      </c>
      <c r="D38" s="50">
        <v>119</v>
      </c>
      <c r="E38" s="50">
        <v>1233623</v>
      </c>
      <c r="F38" s="50">
        <v>126</v>
      </c>
      <c r="G38" s="50">
        <v>744601</v>
      </c>
      <c r="H38" s="52">
        <v>156</v>
      </c>
      <c r="I38" s="50">
        <v>17698.7</v>
      </c>
      <c r="J38" s="50">
        <v>402</v>
      </c>
      <c r="K38" s="50">
        <v>262285</v>
      </c>
      <c r="L38" s="50">
        <v>622</v>
      </c>
      <c r="M38" s="50">
        <v>19671.45</v>
      </c>
      <c r="N38" s="53">
        <v>1475</v>
      </c>
      <c r="O38" s="54">
        <v>2303918.09</v>
      </c>
    </row>
    <row r="39" spans="1:15" s="33" customFormat="1" ht="14.5" x14ac:dyDescent="0.25">
      <c r="A39" s="25" t="s">
        <v>46</v>
      </c>
      <c r="B39" s="46">
        <v>21</v>
      </c>
      <c r="C39" s="46">
        <v>2608</v>
      </c>
      <c r="D39" s="46">
        <v>62</v>
      </c>
      <c r="E39" s="46">
        <v>148016.16</v>
      </c>
      <c r="F39" s="46">
        <v>63</v>
      </c>
      <c r="G39" s="46">
        <v>223538</v>
      </c>
      <c r="H39" s="47">
        <v>113</v>
      </c>
      <c r="I39" s="46">
        <v>10359</v>
      </c>
      <c r="J39" s="46">
        <v>212</v>
      </c>
      <c r="K39" s="46">
        <v>119367</v>
      </c>
      <c r="L39" s="46">
        <v>470</v>
      </c>
      <c r="M39" s="46">
        <v>15113.14</v>
      </c>
      <c r="N39" s="48">
        <v>941</v>
      </c>
      <c r="O39" s="55">
        <v>519001.3</v>
      </c>
    </row>
    <row r="40" spans="1:15" s="33" customFormat="1" ht="14.5" x14ac:dyDescent="0.25">
      <c r="A40" s="18" t="s">
        <v>47</v>
      </c>
      <c r="B40" s="50">
        <v>20</v>
      </c>
      <c r="C40" s="50">
        <v>2389.89</v>
      </c>
      <c r="D40" s="50">
        <v>90</v>
      </c>
      <c r="E40" s="50">
        <v>145867.32999999999</v>
      </c>
      <c r="F40" s="50">
        <v>141</v>
      </c>
      <c r="G40" s="50">
        <v>12002.82</v>
      </c>
      <c r="H40" s="52">
        <v>463</v>
      </c>
      <c r="I40" s="50">
        <v>36056.559999999998</v>
      </c>
      <c r="J40" s="50">
        <v>418</v>
      </c>
      <c r="K40" s="50">
        <v>282229.33</v>
      </c>
      <c r="L40" s="50">
        <v>547</v>
      </c>
      <c r="M40" s="50">
        <v>22051.94</v>
      </c>
      <c r="N40" s="53">
        <v>1679</v>
      </c>
      <c r="O40" s="54">
        <v>500597.87</v>
      </c>
    </row>
    <row r="41" spans="1:15" s="44" customFormat="1" ht="14.5" x14ac:dyDescent="0.25">
      <c r="A41" s="45" t="s">
        <v>1</v>
      </c>
      <c r="B41" s="56">
        <v>334</v>
      </c>
      <c r="C41" s="56">
        <v>159668.79</v>
      </c>
      <c r="D41" s="56">
        <v>682</v>
      </c>
      <c r="E41" s="56">
        <v>13863629.949999999</v>
      </c>
      <c r="F41" s="56">
        <v>707</v>
      </c>
      <c r="G41" s="56">
        <v>3777540.59</v>
      </c>
      <c r="H41" s="57">
        <v>1088</v>
      </c>
      <c r="I41" s="56">
        <v>141430.97</v>
      </c>
      <c r="J41" s="56">
        <v>1614</v>
      </c>
      <c r="K41" s="56">
        <v>1863184.33</v>
      </c>
      <c r="L41" s="56">
        <v>3977</v>
      </c>
      <c r="M41" s="56">
        <v>217653.24</v>
      </c>
      <c r="N41" s="56">
        <v>8402</v>
      </c>
      <c r="O41" s="58">
        <v>20023107.870000001</v>
      </c>
    </row>
    <row r="42" spans="1:15" s="2" customFormat="1" ht="14.5" x14ac:dyDescent="0.4">
      <c r="A42" s="43" t="s">
        <v>32</v>
      </c>
    </row>
    <row r="43" spans="1:15" s="33" customFormat="1" ht="14.5" x14ac:dyDescent="0.25"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</row>
    <row r="44" spans="1:15" s="33" customFormat="1" ht="14.5" x14ac:dyDescent="0.25"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</row>
    <row r="45" spans="1:15" s="33" customFormat="1" ht="14.5" x14ac:dyDescent="0.25"/>
    <row r="46" spans="1:15" s="33" customFormat="1" ht="14.5" x14ac:dyDescent="0.25"/>
    <row r="47" spans="1:15" s="33" customFormat="1" ht="14.5" x14ac:dyDescent="0.25"/>
    <row r="48" spans="1:15" s="33" customFormat="1" ht="14.5" x14ac:dyDescent="0.25"/>
  </sheetData>
  <mergeCells count="31">
    <mergeCell ref="J30:K30"/>
    <mergeCell ref="L30:M30"/>
    <mergeCell ref="N30:O30"/>
    <mergeCell ref="B31:C31"/>
    <mergeCell ref="D31:E31"/>
    <mergeCell ref="F31:G31"/>
    <mergeCell ref="H31:I31"/>
    <mergeCell ref="J31:K31"/>
    <mergeCell ref="L31:M31"/>
    <mergeCell ref="N31:O31"/>
    <mergeCell ref="A30:A32"/>
    <mergeCell ref="B30:C30"/>
    <mergeCell ref="D30:E30"/>
    <mergeCell ref="F30:G30"/>
    <mergeCell ref="H30:I30"/>
    <mergeCell ref="J6:K6"/>
    <mergeCell ref="J7:K7"/>
    <mergeCell ref="L6:M6"/>
    <mergeCell ref="N6:O6"/>
    <mergeCell ref="L7:M7"/>
    <mergeCell ref="N7:O7"/>
    <mergeCell ref="A6:A8"/>
    <mergeCell ref="A3:G3"/>
    <mergeCell ref="F7:G7"/>
    <mergeCell ref="H7:I7"/>
    <mergeCell ref="F6:G6"/>
    <mergeCell ref="H6:I6"/>
    <mergeCell ref="B6:C6"/>
    <mergeCell ref="D6:E6"/>
    <mergeCell ref="B7:C7"/>
    <mergeCell ref="D7:E7"/>
  </mergeCells>
  <phoneticPr fontId="3" type="noConversion"/>
  <printOptions horizontalCentered="1"/>
  <pageMargins left="0.7" right="0.7" top="0.75" bottom="0.75" header="0.3" footer="0.3"/>
  <pageSetup paperSize="9" scale="90" pageOrder="overThenDown" orientation="portrait" r:id="rId1"/>
  <headerFooter alignWithMargins="0"/>
  <colBreaks count="1" manualBreakCount="1">
    <brk id="7" max="1048575" man="1"/>
  </colBreaks>
  <webPublishItems count="1">
    <webPublishItem id="16941" divId="2000-국내선박1_16941" sourceType="sheet" destinationFile="C:\WORK\해운항만통계\1999\국내\2000stko1-12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</vt:lpstr>
      <vt:lpstr>1(2)선형(3)선령</vt:lpstr>
    </vt:vector>
  </TitlesOfParts>
  <Company>한국해양수산개발원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2025-01-17T05:05:54Z</cp:lastPrinted>
  <dcterms:created xsi:type="dcterms:W3CDTF">1997-04-24T22:58:57Z</dcterms:created>
  <dcterms:modified xsi:type="dcterms:W3CDTF">2025-02-26T01:35:19Z</dcterms:modified>
</cp:coreProperties>
</file>